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i03976d119\AGM SHARING FOLDER\DATA AS ON 30.09.2024\PORTAL UPDATE\"/>
    </mc:Choice>
  </mc:AlternateContent>
  <xr:revisionPtr revIDLastSave="0" documentId="8_{18AFEE78-62D3-4356-9738-095D4F6A6E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BSMISII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41" i="1" l="1"/>
  <c r="AU41" i="1"/>
  <c r="AN41" i="1"/>
  <c r="AM41" i="1"/>
  <c r="AF41" i="1"/>
  <c r="AE41" i="1"/>
  <c r="X41" i="1"/>
  <c r="W41" i="1"/>
  <c r="P41" i="1"/>
  <c r="O41" i="1"/>
  <c r="J41" i="1"/>
  <c r="I41" i="1"/>
  <c r="F41" i="1"/>
  <c r="E41" i="1"/>
  <c r="G41" i="1" s="1"/>
  <c r="D41" i="1"/>
  <c r="H41" i="1" s="1"/>
  <c r="C41" i="1"/>
  <c r="AV40" i="1"/>
  <c r="AU40" i="1"/>
  <c r="AN40" i="1"/>
  <c r="AM40" i="1"/>
  <c r="AF40" i="1"/>
  <c r="AE40" i="1"/>
  <c r="X40" i="1"/>
  <c r="W40" i="1"/>
  <c r="P40" i="1"/>
  <c r="O40" i="1"/>
  <c r="J40" i="1"/>
  <c r="I40" i="1"/>
  <c r="F40" i="1"/>
  <c r="H40" i="1" s="1"/>
  <c r="E40" i="1"/>
  <c r="D40" i="1"/>
  <c r="C40" i="1"/>
  <c r="G40" i="1" s="1"/>
  <c r="AV39" i="1"/>
  <c r="AU39" i="1"/>
  <c r="AN39" i="1"/>
  <c r="AM39" i="1"/>
  <c r="AF39" i="1"/>
  <c r="AE39" i="1"/>
  <c r="X39" i="1"/>
  <c r="W39" i="1"/>
  <c r="P39" i="1"/>
  <c r="O39" i="1"/>
  <c r="J39" i="1"/>
  <c r="I39" i="1"/>
  <c r="F39" i="1"/>
  <c r="E39" i="1"/>
  <c r="G39" i="1" s="1"/>
  <c r="D39" i="1"/>
  <c r="H39" i="1" s="1"/>
  <c r="C39" i="1"/>
  <c r="AV38" i="1"/>
  <c r="AU38" i="1"/>
  <c r="AN38" i="1"/>
  <c r="AM38" i="1"/>
  <c r="AF38" i="1"/>
  <c r="AE38" i="1"/>
  <c r="X38" i="1"/>
  <c r="W38" i="1"/>
  <c r="P38" i="1"/>
  <c r="O38" i="1"/>
  <c r="J38" i="1"/>
  <c r="I38" i="1"/>
  <c r="F38" i="1"/>
  <c r="H38" i="1" s="1"/>
  <c r="E38" i="1"/>
  <c r="D38" i="1"/>
  <c r="C38" i="1"/>
  <c r="G38" i="1" s="1"/>
  <c r="AV37" i="1"/>
  <c r="AU37" i="1"/>
  <c r="AN37" i="1"/>
  <c r="AM37" i="1"/>
  <c r="AF37" i="1"/>
  <c r="AE37" i="1"/>
  <c r="X37" i="1"/>
  <c r="W37" i="1"/>
  <c r="P37" i="1"/>
  <c r="O37" i="1"/>
  <c r="J37" i="1"/>
  <c r="I37" i="1"/>
  <c r="F37" i="1"/>
  <c r="E37" i="1"/>
  <c r="G37" i="1" s="1"/>
  <c r="D37" i="1"/>
  <c r="H37" i="1" s="1"/>
  <c r="C37" i="1"/>
  <c r="AV36" i="1"/>
  <c r="AU36" i="1"/>
  <c r="AN36" i="1"/>
  <c r="AM36" i="1"/>
  <c r="AF36" i="1"/>
  <c r="AE36" i="1"/>
  <c r="X36" i="1"/>
  <c r="W36" i="1"/>
  <c r="P36" i="1"/>
  <c r="O36" i="1"/>
  <c r="J36" i="1"/>
  <c r="I36" i="1"/>
  <c r="F36" i="1"/>
  <c r="H36" i="1" s="1"/>
  <c r="E36" i="1"/>
  <c r="D36" i="1"/>
  <c r="C36" i="1"/>
  <c r="G36" i="1" s="1"/>
  <c r="AV35" i="1"/>
  <c r="AU35" i="1"/>
  <c r="AN35" i="1"/>
  <c r="AM35" i="1"/>
  <c r="AF35" i="1"/>
  <c r="AE35" i="1"/>
  <c r="X35" i="1"/>
  <c r="W35" i="1"/>
  <c r="P35" i="1"/>
  <c r="O35" i="1"/>
  <c r="J35" i="1"/>
  <c r="I35" i="1"/>
  <c r="F35" i="1"/>
  <c r="E35" i="1"/>
  <c r="G35" i="1" s="1"/>
  <c r="D35" i="1"/>
  <c r="H35" i="1" s="1"/>
  <c r="C35" i="1"/>
  <c r="AV33" i="1"/>
  <c r="AU33" i="1"/>
  <c r="AN33" i="1"/>
  <c r="AM33" i="1"/>
  <c r="AF33" i="1"/>
  <c r="AE33" i="1"/>
  <c r="X33" i="1"/>
  <c r="W33" i="1"/>
  <c r="P33" i="1"/>
  <c r="O33" i="1"/>
  <c r="J33" i="1"/>
  <c r="I33" i="1"/>
  <c r="F33" i="1"/>
  <c r="H33" i="1" s="1"/>
  <c r="E33" i="1"/>
  <c r="D33" i="1"/>
  <c r="C33" i="1"/>
  <c r="G33" i="1" s="1"/>
  <c r="AV32" i="1"/>
  <c r="AU32" i="1"/>
  <c r="AN32" i="1"/>
  <c r="AM32" i="1"/>
  <c r="AF32" i="1"/>
  <c r="AE32" i="1"/>
  <c r="X32" i="1"/>
  <c r="W32" i="1"/>
  <c r="P32" i="1"/>
  <c r="O32" i="1"/>
  <c r="J32" i="1"/>
  <c r="I32" i="1"/>
  <c r="F32" i="1"/>
  <c r="E32" i="1"/>
  <c r="G32" i="1" s="1"/>
  <c r="D32" i="1"/>
  <c r="H32" i="1" s="1"/>
  <c r="C32" i="1"/>
  <c r="AV31" i="1"/>
  <c r="AU31" i="1"/>
  <c r="AN31" i="1"/>
  <c r="AM31" i="1"/>
  <c r="AF31" i="1"/>
  <c r="AE31" i="1"/>
  <c r="X31" i="1"/>
  <c r="W31" i="1"/>
  <c r="P31" i="1"/>
  <c r="O31" i="1"/>
  <c r="J31" i="1"/>
  <c r="I31" i="1"/>
  <c r="F31" i="1"/>
  <c r="H31" i="1" s="1"/>
  <c r="E31" i="1"/>
  <c r="D31" i="1"/>
  <c r="C31" i="1"/>
  <c r="G31" i="1" s="1"/>
  <c r="AV30" i="1"/>
  <c r="AU30" i="1"/>
  <c r="AN30" i="1"/>
  <c r="AM30" i="1"/>
  <c r="AF30" i="1"/>
  <c r="AE30" i="1"/>
  <c r="X30" i="1"/>
  <c r="W30" i="1"/>
  <c r="P30" i="1"/>
  <c r="O30" i="1"/>
  <c r="J30" i="1"/>
  <c r="I30" i="1"/>
  <c r="F30" i="1"/>
  <c r="E30" i="1"/>
  <c r="G30" i="1" s="1"/>
  <c r="D30" i="1"/>
  <c r="H30" i="1" s="1"/>
  <c r="C30" i="1"/>
  <c r="AV29" i="1"/>
  <c r="AU29" i="1"/>
  <c r="AN29" i="1"/>
  <c r="AM29" i="1"/>
  <c r="AF29" i="1"/>
  <c r="AE29" i="1"/>
  <c r="X29" i="1"/>
  <c r="W29" i="1"/>
  <c r="P29" i="1"/>
  <c r="O29" i="1"/>
  <c r="J29" i="1"/>
  <c r="I29" i="1"/>
  <c r="F29" i="1"/>
  <c r="H29" i="1" s="1"/>
  <c r="E29" i="1"/>
  <c r="D29" i="1"/>
  <c r="C29" i="1"/>
  <c r="G29" i="1" s="1"/>
  <c r="AV28" i="1"/>
  <c r="AU28" i="1"/>
  <c r="AN28" i="1"/>
  <c r="AM28" i="1"/>
  <c r="AF28" i="1"/>
  <c r="AE28" i="1"/>
  <c r="X28" i="1"/>
  <c r="W28" i="1"/>
  <c r="P28" i="1"/>
  <c r="O28" i="1"/>
  <c r="J28" i="1"/>
  <c r="I28" i="1"/>
  <c r="F28" i="1"/>
  <c r="E28" i="1"/>
  <c r="G28" i="1" s="1"/>
  <c r="D28" i="1"/>
  <c r="H28" i="1" s="1"/>
  <c r="C28" i="1"/>
  <c r="AV27" i="1"/>
  <c r="AU27" i="1"/>
  <c r="AN27" i="1"/>
  <c r="AM27" i="1"/>
  <c r="AF27" i="1"/>
  <c r="AE27" i="1"/>
  <c r="X27" i="1"/>
  <c r="W27" i="1"/>
  <c r="P27" i="1"/>
  <c r="O27" i="1"/>
  <c r="J27" i="1"/>
  <c r="I27" i="1"/>
  <c r="F27" i="1"/>
  <c r="H27" i="1" s="1"/>
  <c r="E27" i="1"/>
  <c r="D27" i="1"/>
  <c r="C27" i="1"/>
  <c r="G27" i="1" s="1"/>
  <c r="AV26" i="1"/>
  <c r="AU26" i="1"/>
  <c r="AN26" i="1"/>
  <c r="AM26" i="1"/>
  <c r="AF26" i="1"/>
  <c r="AE26" i="1"/>
  <c r="X26" i="1"/>
  <c r="W26" i="1"/>
  <c r="P26" i="1"/>
  <c r="O26" i="1"/>
  <c r="J26" i="1"/>
  <c r="I26" i="1"/>
  <c r="F26" i="1"/>
  <c r="E26" i="1"/>
  <c r="G26" i="1" s="1"/>
  <c r="D26" i="1"/>
  <c r="H26" i="1" s="1"/>
  <c r="C26" i="1"/>
  <c r="AV25" i="1"/>
  <c r="AU25" i="1"/>
  <c r="AN25" i="1"/>
  <c r="AM25" i="1"/>
  <c r="AF25" i="1"/>
  <c r="AE25" i="1"/>
  <c r="X25" i="1"/>
  <c r="W25" i="1"/>
  <c r="P25" i="1"/>
  <c r="O25" i="1"/>
  <c r="J25" i="1"/>
  <c r="I25" i="1"/>
  <c r="F25" i="1"/>
  <c r="H25" i="1" s="1"/>
  <c r="E25" i="1"/>
  <c r="D25" i="1"/>
  <c r="C25" i="1"/>
  <c r="G25" i="1" s="1"/>
  <c r="AV24" i="1"/>
  <c r="AU24" i="1"/>
  <c r="AN24" i="1"/>
  <c r="AM24" i="1"/>
  <c r="AF24" i="1"/>
  <c r="AE24" i="1"/>
  <c r="X24" i="1"/>
  <c r="W24" i="1"/>
  <c r="P24" i="1"/>
  <c r="O24" i="1"/>
  <c r="J24" i="1"/>
  <c r="I24" i="1"/>
  <c r="F24" i="1"/>
  <c r="E24" i="1"/>
  <c r="G24" i="1" s="1"/>
  <c r="D24" i="1"/>
  <c r="H24" i="1" s="1"/>
  <c r="C24" i="1"/>
  <c r="AV23" i="1"/>
  <c r="AU23" i="1"/>
  <c r="AN23" i="1"/>
  <c r="AM23" i="1"/>
  <c r="AF23" i="1"/>
  <c r="AE23" i="1"/>
  <c r="X23" i="1"/>
  <c r="W23" i="1"/>
  <c r="P23" i="1"/>
  <c r="O23" i="1"/>
  <c r="J23" i="1"/>
  <c r="I23" i="1"/>
  <c r="F23" i="1"/>
  <c r="H23" i="1" s="1"/>
  <c r="E23" i="1"/>
  <c r="D23" i="1"/>
  <c r="C23" i="1"/>
  <c r="G23" i="1" s="1"/>
  <c r="AV22" i="1"/>
  <c r="AU22" i="1"/>
  <c r="AN22" i="1"/>
  <c r="AM22" i="1"/>
  <c r="AF22" i="1"/>
  <c r="AE22" i="1"/>
  <c r="X22" i="1"/>
  <c r="W22" i="1"/>
  <c r="P22" i="1"/>
  <c r="O22" i="1"/>
  <c r="J22" i="1"/>
  <c r="I22" i="1"/>
  <c r="F22" i="1"/>
  <c r="E22" i="1"/>
  <c r="G22" i="1" s="1"/>
  <c r="D22" i="1"/>
  <c r="H22" i="1" s="1"/>
  <c r="C22" i="1"/>
  <c r="AV21" i="1"/>
  <c r="AU21" i="1"/>
  <c r="AN21" i="1"/>
  <c r="AM21" i="1"/>
  <c r="AF21" i="1"/>
  <c r="AE21" i="1"/>
  <c r="X21" i="1"/>
  <c r="W21" i="1"/>
  <c r="P21" i="1"/>
  <c r="O21" i="1"/>
  <c r="J21" i="1"/>
  <c r="I21" i="1"/>
  <c r="F21" i="1"/>
  <c r="H21" i="1" s="1"/>
  <c r="E21" i="1"/>
  <c r="D21" i="1"/>
  <c r="C21" i="1"/>
  <c r="G21" i="1" s="1"/>
  <c r="AV20" i="1"/>
  <c r="AU20" i="1"/>
  <c r="AN20" i="1"/>
  <c r="AM20" i="1"/>
  <c r="AF20" i="1"/>
  <c r="AE20" i="1"/>
  <c r="X20" i="1"/>
  <c r="W20" i="1"/>
  <c r="P20" i="1"/>
  <c r="O20" i="1"/>
  <c r="J20" i="1"/>
  <c r="I20" i="1"/>
  <c r="F20" i="1"/>
  <c r="E20" i="1"/>
  <c r="G20" i="1" s="1"/>
  <c r="D20" i="1"/>
  <c r="H20" i="1" s="1"/>
  <c r="C20" i="1"/>
  <c r="AV19" i="1"/>
  <c r="AU19" i="1"/>
  <c r="AN19" i="1"/>
  <c r="AM19" i="1"/>
  <c r="AF19" i="1"/>
  <c r="AE19" i="1"/>
  <c r="X19" i="1"/>
  <c r="W19" i="1"/>
  <c r="P19" i="1"/>
  <c r="O19" i="1"/>
  <c r="J19" i="1"/>
  <c r="I19" i="1"/>
  <c r="F19" i="1"/>
  <c r="H19" i="1" s="1"/>
  <c r="E19" i="1"/>
  <c r="D19" i="1"/>
  <c r="C19" i="1"/>
  <c r="G19" i="1" s="1"/>
  <c r="AV18" i="1"/>
  <c r="AU18" i="1"/>
  <c r="AN18" i="1"/>
  <c r="AM18" i="1"/>
  <c r="AF18" i="1"/>
  <c r="AE18" i="1"/>
  <c r="X18" i="1"/>
  <c r="W18" i="1"/>
  <c r="P18" i="1"/>
  <c r="O18" i="1"/>
  <c r="J18" i="1"/>
  <c r="I18" i="1"/>
  <c r="F18" i="1"/>
  <c r="H18" i="1" s="1"/>
  <c r="E18" i="1"/>
  <c r="D18" i="1"/>
  <c r="AV17" i="1"/>
  <c r="AU17" i="1"/>
  <c r="AN17" i="1"/>
  <c r="AM17" i="1"/>
  <c r="AF17" i="1"/>
  <c r="AE17" i="1"/>
  <c r="X17" i="1"/>
  <c r="W17" i="1"/>
  <c r="P17" i="1"/>
  <c r="O17" i="1"/>
  <c r="J17" i="1"/>
  <c r="I17" i="1"/>
  <c r="F17" i="1"/>
  <c r="E17" i="1"/>
  <c r="D17" i="1"/>
  <c r="H17" i="1" s="1"/>
  <c r="C17" i="1"/>
  <c r="G17" i="1" s="1"/>
  <c r="AV16" i="1"/>
  <c r="AU16" i="1"/>
  <c r="AN16" i="1"/>
  <c r="AM16" i="1"/>
  <c r="AF16" i="1"/>
  <c r="AE16" i="1"/>
  <c r="X16" i="1"/>
  <c r="W16" i="1"/>
  <c r="P16" i="1"/>
  <c r="O16" i="1"/>
  <c r="J16" i="1"/>
  <c r="I16" i="1"/>
  <c r="F16" i="1"/>
  <c r="H16" i="1" s="1"/>
  <c r="E16" i="1"/>
  <c r="G16" i="1" s="1"/>
  <c r="D16" i="1"/>
  <c r="C16" i="1"/>
  <c r="AV15" i="1"/>
  <c r="AU15" i="1"/>
  <c r="AN15" i="1"/>
  <c r="AM15" i="1"/>
  <c r="AF15" i="1"/>
  <c r="AE15" i="1"/>
  <c r="X15" i="1"/>
  <c r="W15" i="1"/>
  <c r="P15" i="1"/>
  <c r="O15" i="1"/>
  <c r="J15" i="1"/>
  <c r="I15" i="1"/>
  <c r="F15" i="1"/>
  <c r="E15" i="1"/>
  <c r="D15" i="1"/>
  <c r="H15" i="1" s="1"/>
  <c r="C15" i="1"/>
  <c r="G15" i="1" s="1"/>
  <c r="AV14" i="1"/>
  <c r="AU14" i="1"/>
  <c r="AN14" i="1"/>
  <c r="AM14" i="1"/>
  <c r="AF14" i="1"/>
  <c r="AE14" i="1"/>
  <c r="X14" i="1"/>
  <c r="W14" i="1"/>
  <c r="P14" i="1"/>
  <c r="O14" i="1"/>
  <c r="J14" i="1"/>
  <c r="I14" i="1"/>
  <c r="F14" i="1"/>
  <c r="H14" i="1" s="1"/>
  <c r="E14" i="1"/>
  <c r="G14" i="1" s="1"/>
  <c r="D14" i="1"/>
  <c r="C14" i="1"/>
  <c r="AV13" i="1"/>
  <c r="AU13" i="1"/>
  <c r="AN13" i="1"/>
  <c r="AM13" i="1"/>
  <c r="AF13" i="1"/>
  <c r="AE13" i="1"/>
  <c r="X13" i="1"/>
  <c r="W13" i="1"/>
  <c r="P13" i="1"/>
  <c r="O13" i="1"/>
  <c r="J13" i="1"/>
  <c r="I13" i="1"/>
  <c r="F13" i="1"/>
  <c r="H13" i="1" s="1"/>
  <c r="E13" i="1"/>
  <c r="D13" i="1"/>
  <c r="C13" i="1"/>
  <c r="G13" i="1" s="1"/>
  <c r="AV12" i="1"/>
  <c r="AU12" i="1"/>
  <c r="AN12" i="1"/>
  <c r="AM12" i="1"/>
  <c r="AF12" i="1"/>
  <c r="AE12" i="1"/>
  <c r="X12" i="1"/>
  <c r="W12" i="1"/>
  <c r="P12" i="1"/>
  <c r="O12" i="1"/>
  <c r="J12" i="1"/>
  <c r="I12" i="1"/>
  <c r="F12" i="1"/>
  <c r="H12" i="1" s="1"/>
  <c r="E12" i="1"/>
  <c r="G12" i="1" s="1"/>
  <c r="D12" i="1"/>
  <c r="C12" i="1"/>
  <c r="G18" i="1" l="1"/>
  <c r="C18" i="1"/>
</calcChain>
</file>

<file path=xl/sharedStrings.xml><?xml version="1.0" encoding="utf-8"?>
<sst xmlns="http://schemas.openxmlformats.org/spreadsheetml/2006/main" count="136" uniqueCount="71">
  <si>
    <t>LBS - MIS</t>
  </si>
  <si>
    <t xml:space="preserve"> Statement showing Achievement vis-à-vis Targets under the Annual Credit Plan (ACP) for the quarter ended   September  2024-25</t>
  </si>
  <si>
    <t>( No. in actuals, Amt. in  Thousand )</t>
  </si>
  <si>
    <t>Name of the State/Union Territory: SLBC,  TELANGANA</t>
  </si>
  <si>
    <t xml:space="preserve">Sr. No </t>
  </si>
  <si>
    <t>Sector</t>
  </si>
  <si>
    <t>Total (Public Sector Banks, Private Banks, RRBs, SFBs and Rural Cooperative Banks) (A+B+C+D+E)</t>
  </si>
  <si>
    <t>(A) Public Sector Banks</t>
  </si>
  <si>
    <t>(B) Private Banks</t>
  </si>
  <si>
    <t>(C) Regional Rural Banks</t>
  </si>
  <si>
    <t>(D) Small Finance Banks</t>
  </si>
  <si>
    <t>(E) Rural Cooperative Banks (StCBs and DCCBs)</t>
  </si>
  <si>
    <t>ACP Target (Fixed Annual)</t>
  </si>
  <si>
    <t>Achievement/ Disbursement</t>
  </si>
  <si>
    <t>% Achievement</t>
  </si>
  <si>
    <t xml:space="preserve">Outstanding for the quarter </t>
  </si>
  <si>
    <t>ACP Target (Annual)</t>
  </si>
  <si>
    <t>No. of Acc.</t>
  </si>
  <si>
    <t>Amount</t>
  </si>
  <si>
    <t>Priority  Sector</t>
  </si>
  <si>
    <t>1A</t>
  </si>
  <si>
    <t>Agriculture= 1A(i)+1A(ii)+1A (iii)</t>
  </si>
  <si>
    <t>1A(i)</t>
  </si>
  <si>
    <t>Farm Credit</t>
  </si>
  <si>
    <t>1A(ii)</t>
  </si>
  <si>
    <t>Agriculture Infrastructure</t>
  </si>
  <si>
    <t>1A(iii)</t>
  </si>
  <si>
    <t>Ancillary Activities</t>
  </si>
  <si>
    <t>Out of 1A(iii) above, loans upto 50 crore to Start-ups engaged in Agri and Allied services</t>
  </si>
  <si>
    <t>Out of Agriculture, loans to Small and Marginal Farmers</t>
  </si>
  <si>
    <t>1B</t>
  </si>
  <si>
    <t>MSMEs = 1B(i)+1B(ii)+1B(iii)+1B(iv)+1B(v)</t>
  </si>
  <si>
    <t>1B(i)</t>
  </si>
  <si>
    <t>Micro Enterprises (Manufacturing + Service) (including Khadi and Village Industries)</t>
  </si>
  <si>
    <t>1B(ii)</t>
  </si>
  <si>
    <t>Small Enterprises (Manufacturing + Service)</t>
  </si>
  <si>
    <t>1B(iii)</t>
  </si>
  <si>
    <t>Medium Enterprises (Manufacturing + Service)</t>
  </si>
  <si>
    <t>1B(iv)</t>
  </si>
  <si>
    <t>Others under MSMEs</t>
  </si>
  <si>
    <t>Out of 1B(iv) above, loans upto 50 crores to Start-ups)</t>
  </si>
  <si>
    <t>1C</t>
  </si>
  <si>
    <t>Export Credit</t>
  </si>
  <si>
    <t>1D</t>
  </si>
  <si>
    <t>Education (Priority  Sector)</t>
  </si>
  <si>
    <t>1E</t>
  </si>
  <si>
    <t>Housing  (Priority  Sector)</t>
  </si>
  <si>
    <t>1F</t>
  </si>
  <si>
    <t>Social Infrastructure</t>
  </si>
  <si>
    <t>1G</t>
  </si>
  <si>
    <t>Renewable Energy</t>
  </si>
  <si>
    <t>1H</t>
  </si>
  <si>
    <t>Others</t>
  </si>
  <si>
    <t>Out of 1H above, loans upto 50 crore to Start-ups (other than Agri/ MSME)</t>
  </si>
  <si>
    <t>Sub total= 1A+1B+1C+1D+1E+1F+1G+1H</t>
  </si>
  <si>
    <t>Loans to weaker Sections under PSL</t>
  </si>
  <si>
    <t>Out of 3 above, loans to individual women beneficiaries up to 1 lakh</t>
  </si>
  <si>
    <t>Non-Priority Sector</t>
  </si>
  <si>
    <t>4A</t>
  </si>
  <si>
    <t>Agriculture(NPS)</t>
  </si>
  <si>
    <t>4B</t>
  </si>
  <si>
    <t>Education(NPS)</t>
  </si>
  <si>
    <t>4C</t>
  </si>
  <si>
    <t>Housing(NPS)</t>
  </si>
  <si>
    <t>4D</t>
  </si>
  <si>
    <t xml:space="preserve"> Personal Loans under Non-Priority Sector</t>
  </si>
  <si>
    <t>4E</t>
  </si>
  <si>
    <t>Others(NPS)</t>
  </si>
  <si>
    <r>
      <t>Sub-total</t>
    </r>
    <r>
      <rPr>
        <sz val="11"/>
        <color indexed="8"/>
        <rFont val="Calibri"/>
        <family val="2"/>
      </rPr>
      <t>=4A+4B+4C+4D+4E</t>
    </r>
  </si>
  <si>
    <t>Total=2+5</t>
  </si>
  <si>
    <r>
      <rPr>
        <sz val="11"/>
        <color theme="1"/>
        <rFont val="Calibri"/>
        <family val="2"/>
        <scheme val="minor"/>
      </rPr>
      <t>Note:</t>
    </r>
    <r>
      <rPr>
        <i/>
        <sz val="11"/>
        <color indexed="8"/>
        <rFont val="Calibri"/>
        <family val="2"/>
      </rPr>
      <t xml:space="preserve"> Excel formula have been applied for summation of ACP targets and achivements (no. of accounts &amp; amount) as well as amount outstanding, for all categories of banks to arrive at the total position.Further, formula have been applied to arrive at % achievement also for all categories of banks.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</si>
</sst>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2" fontId="3" fillId="2" borderId="0" xfId="0" applyNumberFormat="1" applyFont="1" applyFill="1"/>
    <xf numFmtId="0" fontId="2" fillId="2" borderId="0" xfId="0" applyFont="1" applyFill="1"/>
    <xf numFmtId="0" fontId="0" fillId="3" borderId="6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6" xfId="0" applyFont="1" applyFill="1" applyBorder="1"/>
    <xf numFmtId="2" fontId="1" fillId="4" borderId="6" xfId="0" applyNumberFormat="1" applyFont="1" applyFill="1" applyBorder="1"/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0" fillId="5" borderId="6" xfId="0" applyFill="1" applyBorder="1"/>
    <xf numFmtId="2" fontId="0" fillId="5" borderId="6" xfId="0" applyNumberFormat="1" applyFill="1" applyBorder="1"/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/>
    <xf numFmtId="2" fontId="0" fillId="2" borderId="6" xfId="0" applyNumberFormat="1" applyFill="1" applyBorder="1"/>
    <xf numFmtId="0" fontId="0" fillId="5" borderId="6" xfId="0" applyFill="1" applyBorder="1" applyAlignment="1">
      <alignment horizontal="left" vertical="center" wrapText="1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>
      <alignment horizontal="left" wrapText="1"/>
    </xf>
    <xf numFmtId="0" fontId="1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/>
    </xf>
    <xf numFmtId="2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/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2" fontId="7" fillId="2" borderId="0" xfId="0" applyNumberFormat="1" applyFont="1" applyFill="1"/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1" fillId="6" borderId="6" xfId="0" applyNumberFormat="1" applyFont="1" applyFill="1" applyBorder="1"/>
    <xf numFmtId="2" fontId="6" fillId="2" borderId="0" xfId="0" applyNumberFormat="1" applyFont="1" applyFill="1"/>
    <xf numFmtId="2" fontId="0" fillId="0" borderId="0" xfId="0" applyNumberFormat="1"/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0" fillId="2" borderId="6" xfId="0" applyFill="1" applyBorder="1" applyAlignment="1">
      <alignment horizontal="left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6"/>
  <sheetViews>
    <sheetView tabSelected="1" workbookViewId="0">
      <selection activeCell="D13" sqref="D13"/>
    </sheetView>
  </sheetViews>
  <sheetFormatPr defaultRowHeight="15" x14ac:dyDescent="0.25"/>
  <cols>
    <col min="2" max="2" width="43.85546875" customWidth="1"/>
    <col min="3" max="5" width="15.7109375" customWidth="1"/>
    <col min="6" max="8" width="15.7109375" style="37" customWidth="1"/>
    <col min="9" max="9" width="15.7109375" customWidth="1"/>
    <col min="10" max="10" width="15.7109375" style="37" customWidth="1"/>
    <col min="11" max="11" width="15.7109375" customWidth="1"/>
    <col min="12" max="12" width="15.7109375" style="37" customWidth="1"/>
    <col min="13" max="13" width="15.7109375" customWidth="1"/>
    <col min="14" max="16" width="15.7109375" style="37" customWidth="1"/>
    <col min="17" max="17" width="15.7109375" customWidth="1"/>
    <col min="18" max="18" width="15.7109375" style="37" customWidth="1"/>
    <col min="19" max="19" width="15.7109375" customWidth="1"/>
    <col min="20" max="20" width="15.7109375" style="37" customWidth="1"/>
    <col min="21" max="21" width="15.7109375" customWidth="1"/>
    <col min="22" max="24" width="15.7109375" style="37" customWidth="1"/>
    <col min="25" max="25" width="15.7109375" customWidth="1"/>
    <col min="26" max="26" width="15.7109375" style="37" customWidth="1"/>
    <col min="27" max="27" width="15.7109375" customWidth="1"/>
    <col min="28" max="28" width="15.7109375" style="37" customWidth="1"/>
    <col min="29" max="29" width="15.7109375" customWidth="1"/>
    <col min="30" max="32" width="15.7109375" style="37" customWidth="1"/>
    <col min="33" max="33" width="15.7109375" customWidth="1"/>
    <col min="34" max="34" width="15.7109375" style="37" customWidth="1"/>
    <col min="35" max="35" width="15.7109375" customWidth="1"/>
    <col min="36" max="36" width="15.7109375" style="37" customWidth="1"/>
    <col min="37" max="37" width="15.7109375" customWidth="1"/>
    <col min="38" max="40" width="15.7109375" style="37" customWidth="1"/>
    <col min="41" max="41" width="15.7109375" customWidth="1"/>
    <col min="42" max="42" width="15.7109375" style="37" customWidth="1"/>
    <col min="43" max="43" width="15.7109375" customWidth="1"/>
    <col min="44" max="44" width="15.7109375" style="37" customWidth="1"/>
    <col min="45" max="45" width="15.7109375" customWidth="1"/>
    <col min="46" max="48" width="15.7109375" style="37" customWidth="1"/>
    <col min="49" max="49" width="15.7109375" customWidth="1"/>
    <col min="50" max="50" width="15.7109375" style="37" customWidth="1"/>
  </cols>
  <sheetData>
    <row r="1" spans="1:50" ht="15.7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33"/>
      <c r="L1" s="34"/>
      <c r="M1" s="33"/>
      <c r="N1" s="2"/>
      <c r="O1" s="2"/>
      <c r="P1" s="2"/>
      <c r="Q1" s="1"/>
      <c r="R1" s="2"/>
      <c r="S1" s="1"/>
      <c r="T1" s="2"/>
      <c r="U1" s="1"/>
      <c r="V1" s="2"/>
      <c r="W1" s="2"/>
      <c r="X1" s="2"/>
      <c r="Y1" s="1"/>
      <c r="Z1" s="2"/>
      <c r="AA1" s="1"/>
      <c r="AB1" s="2"/>
      <c r="AC1" s="1"/>
      <c r="AD1" s="2"/>
      <c r="AE1" s="2"/>
      <c r="AF1" s="2"/>
      <c r="AG1" s="1"/>
      <c r="AH1" s="2"/>
      <c r="AI1" s="1"/>
      <c r="AJ1" s="2"/>
      <c r="AK1" s="1"/>
      <c r="AL1" s="2"/>
      <c r="AM1" s="2"/>
      <c r="AN1" s="2"/>
      <c r="AO1" s="1"/>
      <c r="AP1" s="2"/>
      <c r="AQ1" s="1"/>
      <c r="AR1" s="2"/>
      <c r="AS1" s="1"/>
      <c r="AT1" s="2"/>
      <c r="AU1" s="2"/>
      <c r="AV1" s="2"/>
      <c r="AW1" s="1"/>
      <c r="AX1" s="2"/>
    </row>
    <row r="2" spans="1:50" ht="15.75" x14ac:dyDescent="0.25">
      <c r="A2" s="3"/>
      <c r="B2" s="4"/>
      <c r="C2" s="4"/>
      <c r="D2" s="5"/>
      <c r="E2" s="6"/>
      <c r="F2" s="5"/>
      <c r="G2" s="2"/>
      <c r="H2" s="2"/>
      <c r="I2" s="1"/>
      <c r="J2" s="2"/>
      <c r="K2" s="1"/>
      <c r="L2" s="2"/>
      <c r="M2" s="1"/>
      <c r="N2" s="2"/>
      <c r="O2" s="2"/>
      <c r="P2" s="2"/>
      <c r="Q2" s="1"/>
      <c r="R2" s="2"/>
      <c r="S2" s="1"/>
      <c r="T2" s="2"/>
      <c r="U2" s="1"/>
      <c r="V2" s="2"/>
      <c r="W2" s="2"/>
      <c r="X2" s="2"/>
      <c r="Y2" s="1"/>
      <c r="Z2" s="2"/>
      <c r="AA2" s="1"/>
      <c r="AB2" s="2"/>
      <c r="AC2" s="1"/>
      <c r="AD2" s="2"/>
      <c r="AE2" s="2"/>
      <c r="AF2" s="2"/>
      <c r="AG2" s="1"/>
      <c r="AH2" s="2"/>
      <c r="AI2" s="1"/>
      <c r="AJ2" s="2"/>
      <c r="AK2" s="1"/>
      <c r="AL2" s="2"/>
      <c r="AM2" s="2"/>
      <c r="AN2" s="2"/>
      <c r="AO2" s="1"/>
      <c r="AP2" s="2"/>
      <c r="AQ2" s="1"/>
      <c r="AR2" s="2"/>
      <c r="AS2" s="1"/>
      <c r="AT2" s="2"/>
      <c r="AU2" s="2"/>
      <c r="AV2" s="2"/>
      <c r="AW2" s="1"/>
      <c r="AX2" s="2"/>
    </row>
    <row r="3" spans="1:50" x14ac:dyDescent="0.25">
      <c r="A3" s="53" t="s">
        <v>1</v>
      </c>
      <c r="B3" s="53"/>
      <c r="C3" s="53"/>
      <c r="D3" s="53"/>
      <c r="E3" s="53"/>
      <c r="F3" s="53"/>
      <c r="G3" s="2"/>
      <c r="H3" s="2"/>
      <c r="I3" s="1"/>
      <c r="J3" s="2"/>
      <c r="K3" s="1"/>
      <c r="L3" s="2"/>
      <c r="M3" s="1"/>
      <c r="N3" s="2"/>
      <c r="O3" s="2"/>
      <c r="P3" s="2"/>
      <c r="Q3" s="1"/>
      <c r="R3" s="2"/>
      <c r="S3" s="1"/>
      <c r="T3" s="2"/>
      <c r="U3" s="1"/>
      <c r="V3" s="2"/>
      <c r="W3" s="2"/>
      <c r="X3" s="2"/>
      <c r="Y3" s="1"/>
      <c r="Z3" s="2"/>
      <c r="AA3" s="1"/>
      <c r="AB3" s="2"/>
      <c r="AC3" s="1"/>
      <c r="AD3" s="2"/>
      <c r="AE3" s="2"/>
      <c r="AF3" s="2"/>
      <c r="AG3" s="1"/>
      <c r="AH3" s="2"/>
      <c r="AI3" s="1"/>
      <c r="AJ3" s="2"/>
      <c r="AK3" s="1"/>
      <c r="AL3" s="2"/>
      <c r="AM3" s="2"/>
      <c r="AN3" s="2"/>
      <c r="AO3" s="1"/>
      <c r="AP3" s="2"/>
      <c r="AQ3" s="1"/>
      <c r="AR3" s="2"/>
      <c r="AS3" s="1"/>
      <c r="AT3" s="2"/>
      <c r="AU3" s="2"/>
      <c r="AV3" s="2"/>
      <c r="AW3" s="1"/>
      <c r="AX3" s="2"/>
    </row>
    <row r="4" spans="1:50" x14ac:dyDescent="0.25">
      <c r="A4" s="53"/>
      <c r="B4" s="53"/>
      <c r="C4" s="53"/>
      <c r="D4" s="53"/>
      <c r="E4" s="53"/>
      <c r="F4" s="53"/>
      <c r="G4" s="2"/>
      <c r="H4" s="2"/>
      <c r="I4" s="1"/>
      <c r="J4" s="2"/>
      <c r="K4" s="1"/>
      <c r="L4" s="2"/>
      <c r="M4" s="1"/>
      <c r="N4" s="2"/>
      <c r="O4" s="2"/>
      <c r="P4" s="2"/>
      <c r="Q4" s="1"/>
      <c r="R4" s="2"/>
      <c r="S4" s="1"/>
      <c r="T4" s="2"/>
      <c r="U4" s="1"/>
      <c r="V4" s="2"/>
      <c r="W4" s="2"/>
      <c r="X4" s="2"/>
      <c r="Y4" s="1"/>
      <c r="Z4" s="2"/>
      <c r="AA4" s="1"/>
      <c r="AB4" s="2"/>
      <c r="AC4" s="1"/>
      <c r="AD4" s="2"/>
      <c r="AE4" s="2"/>
      <c r="AF4" s="2"/>
      <c r="AG4" s="1"/>
      <c r="AH4" s="2"/>
      <c r="AI4" s="1"/>
      <c r="AJ4" s="2"/>
      <c r="AK4" s="1"/>
      <c r="AL4" s="2"/>
      <c r="AM4" s="2"/>
      <c r="AN4" s="2"/>
      <c r="AO4" s="1"/>
      <c r="AP4" s="2"/>
      <c r="AQ4" s="1"/>
      <c r="AR4" s="2"/>
      <c r="AS4" s="1"/>
      <c r="AT4" s="2"/>
      <c r="AU4" s="2"/>
      <c r="AV4" s="2"/>
      <c r="AW4" s="1"/>
      <c r="AX4" s="2"/>
    </row>
    <row r="5" spans="1:50" ht="15.75" x14ac:dyDescent="0.25">
      <c r="A5" s="3"/>
      <c r="B5" s="4"/>
      <c r="C5" s="54" t="s">
        <v>2</v>
      </c>
      <c r="D5" s="54"/>
      <c r="E5" s="54"/>
      <c r="F5" s="54"/>
      <c r="G5" s="54"/>
      <c r="H5" s="54"/>
      <c r="I5" s="54"/>
      <c r="J5" s="54"/>
      <c r="K5" s="1"/>
      <c r="L5" s="2"/>
      <c r="M5" s="1"/>
      <c r="N5" s="2"/>
      <c r="O5" s="2"/>
      <c r="P5" s="2"/>
      <c r="Q5" s="1"/>
      <c r="R5" s="2"/>
      <c r="S5" s="1"/>
      <c r="T5" s="2"/>
      <c r="U5" s="1"/>
      <c r="V5" s="2"/>
      <c r="W5" s="2"/>
      <c r="X5" s="2"/>
      <c r="Y5" s="1"/>
      <c r="Z5" s="2"/>
      <c r="AA5" s="1"/>
      <c r="AB5" s="2"/>
      <c r="AC5" s="1"/>
      <c r="AD5" s="2"/>
      <c r="AE5" s="2"/>
      <c r="AF5" s="2"/>
      <c r="AG5" s="1"/>
      <c r="AH5" s="2"/>
      <c r="AI5" s="1"/>
      <c r="AJ5" s="2"/>
      <c r="AK5" s="1"/>
      <c r="AL5" s="2"/>
      <c r="AM5" s="2"/>
      <c r="AN5" s="2"/>
      <c r="AO5" s="1"/>
      <c r="AP5" s="2"/>
      <c r="AQ5" s="1"/>
      <c r="AR5" s="2"/>
      <c r="AS5" s="1"/>
      <c r="AT5" s="2"/>
      <c r="AU5" s="2"/>
      <c r="AV5" s="2"/>
      <c r="AW5" s="1"/>
      <c r="AX5" s="2"/>
    </row>
    <row r="6" spans="1:50" ht="15.75" x14ac:dyDescent="0.25">
      <c r="A6" s="55" t="s">
        <v>3</v>
      </c>
      <c r="B6" s="55"/>
      <c r="C6" s="4"/>
      <c r="D6" s="5"/>
      <c r="E6" s="4"/>
      <c r="F6" s="5"/>
      <c r="G6" s="2"/>
      <c r="H6" s="2"/>
      <c r="I6" s="1"/>
      <c r="J6" s="2"/>
      <c r="K6" s="1"/>
      <c r="L6" s="2"/>
      <c r="M6" s="1"/>
      <c r="N6" s="2"/>
      <c r="O6" s="2"/>
      <c r="P6" s="2"/>
      <c r="Q6" s="1"/>
      <c r="R6" s="2"/>
      <c r="S6" s="1"/>
      <c r="T6" s="2"/>
      <c r="U6" s="1"/>
      <c r="V6" s="2"/>
      <c r="W6" s="2"/>
      <c r="X6" s="2"/>
      <c r="Y6" s="1"/>
      <c r="Z6" s="2"/>
      <c r="AA6" s="1"/>
      <c r="AB6" s="2"/>
      <c r="AC6" s="1"/>
      <c r="AD6" s="2"/>
      <c r="AE6" s="2"/>
      <c r="AF6" s="2"/>
      <c r="AG6" s="1"/>
      <c r="AH6" s="2"/>
      <c r="AI6" s="1"/>
      <c r="AJ6" s="2"/>
      <c r="AK6" s="1"/>
      <c r="AL6" s="2"/>
      <c r="AM6" s="2"/>
      <c r="AN6" s="2"/>
      <c r="AO6" s="1"/>
      <c r="AP6" s="2"/>
      <c r="AQ6" s="1"/>
      <c r="AR6" s="2"/>
      <c r="AS6" s="1"/>
      <c r="AT6" s="2"/>
      <c r="AU6" s="2"/>
      <c r="AV6" s="2"/>
      <c r="AW6" s="1"/>
      <c r="AX6" s="2"/>
    </row>
    <row r="7" spans="1:50" ht="15.75" x14ac:dyDescent="0.25">
      <c r="A7" s="3"/>
      <c r="B7" s="4"/>
      <c r="C7" s="4"/>
      <c r="D7" s="5"/>
      <c r="E7" s="4"/>
      <c r="F7" s="5"/>
      <c r="G7" s="2"/>
      <c r="H7" s="2"/>
      <c r="I7" s="1"/>
      <c r="J7" s="2"/>
      <c r="K7" s="1"/>
      <c r="L7" s="2"/>
      <c r="M7" s="1"/>
      <c r="N7" s="2"/>
      <c r="O7" s="2"/>
      <c r="P7" s="2"/>
      <c r="Q7" s="1"/>
      <c r="R7" s="2"/>
      <c r="S7" s="1"/>
      <c r="T7" s="2"/>
      <c r="U7" s="1"/>
      <c r="V7" s="2"/>
      <c r="W7" s="2"/>
      <c r="X7" s="2"/>
      <c r="Y7" s="1"/>
      <c r="Z7" s="2"/>
      <c r="AA7" s="1"/>
      <c r="AB7" s="2"/>
      <c r="AC7" s="1"/>
      <c r="AD7" s="2"/>
      <c r="AE7" s="2"/>
      <c r="AF7" s="2"/>
      <c r="AG7" s="1"/>
      <c r="AH7" s="2"/>
      <c r="AI7" s="1"/>
      <c r="AJ7" s="2"/>
      <c r="AK7" s="1"/>
      <c r="AL7" s="2"/>
      <c r="AM7" s="2"/>
      <c r="AN7" s="2"/>
      <c r="AO7" s="1"/>
      <c r="AP7" s="2"/>
      <c r="AQ7" s="1"/>
      <c r="AR7" s="2"/>
      <c r="AS7" s="1"/>
      <c r="AT7" s="2"/>
      <c r="AU7" s="2"/>
      <c r="AV7" s="2"/>
      <c r="AW7" s="1"/>
      <c r="AX7" s="2"/>
    </row>
    <row r="8" spans="1:50" ht="31.5" customHeight="1" x14ac:dyDescent="0.25">
      <c r="A8" s="56" t="s">
        <v>4</v>
      </c>
      <c r="B8" s="59" t="s">
        <v>5</v>
      </c>
      <c r="C8" s="62" t="s">
        <v>6</v>
      </c>
      <c r="D8" s="63"/>
      <c r="E8" s="63"/>
      <c r="F8" s="63"/>
      <c r="G8" s="63"/>
      <c r="H8" s="63"/>
      <c r="I8" s="63"/>
      <c r="J8" s="64"/>
      <c r="K8" s="49" t="s">
        <v>7</v>
      </c>
      <c r="L8" s="50"/>
      <c r="M8" s="50"/>
      <c r="N8" s="50"/>
      <c r="O8" s="50"/>
      <c r="P8" s="50"/>
      <c r="Q8" s="50"/>
      <c r="R8" s="51"/>
      <c r="S8" s="49" t="s">
        <v>8</v>
      </c>
      <c r="T8" s="50"/>
      <c r="U8" s="50"/>
      <c r="V8" s="50"/>
      <c r="W8" s="50"/>
      <c r="X8" s="50"/>
      <c r="Y8" s="50"/>
      <c r="Z8" s="51"/>
      <c r="AA8" s="49" t="s">
        <v>9</v>
      </c>
      <c r="AB8" s="50"/>
      <c r="AC8" s="50"/>
      <c r="AD8" s="50"/>
      <c r="AE8" s="50"/>
      <c r="AF8" s="50"/>
      <c r="AG8" s="50"/>
      <c r="AH8" s="51"/>
      <c r="AI8" s="49" t="s">
        <v>10</v>
      </c>
      <c r="AJ8" s="50"/>
      <c r="AK8" s="50"/>
      <c r="AL8" s="50"/>
      <c r="AM8" s="50"/>
      <c r="AN8" s="50"/>
      <c r="AO8" s="50"/>
      <c r="AP8" s="51"/>
      <c r="AQ8" s="49" t="s">
        <v>11</v>
      </c>
      <c r="AR8" s="50"/>
      <c r="AS8" s="50"/>
      <c r="AT8" s="50"/>
      <c r="AU8" s="50"/>
      <c r="AV8" s="50"/>
      <c r="AW8" s="50"/>
      <c r="AX8" s="51"/>
    </row>
    <row r="9" spans="1:50" ht="30.75" customHeight="1" x14ac:dyDescent="0.25">
      <c r="A9" s="57"/>
      <c r="B9" s="60"/>
      <c r="C9" s="46" t="s">
        <v>12</v>
      </c>
      <c r="D9" s="46"/>
      <c r="E9" s="46" t="s">
        <v>13</v>
      </c>
      <c r="F9" s="46"/>
      <c r="G9" s="49" t="s">
        <v>14</v>
      </c>
      <c r="H9" s="51"/>
      <c r="I9" s="46" t="s">
        <v>15</v>
      </c>
      <c r="J9" s="46"/>
      <c r="K9" s="46" t="s">
        <v>16</v>
      </c>
      <c r="L9" s="46"/>
      <c r="M9" s="46" t="s">
        <v>13</v>
      </c>
      <c r="N9" s="46"/>
      <c r="O9" s="44" t="s">
        <v>14</v>
      </c>
      <c r="P9" s="45"/>
      <c r="Q9" s="46" t="s">
        <v>15</v>
      </c>
      <c r="R9" s="46"/>
      <c r="S9" s="46" t="s">
        <v>16</v>
      </c>
      <c r="T9" s="46"/>
      <c r="U9" s="46" t="s">
        <v>13</v>
      </c>
      <c r="V9" s="46"/>
      <c r="W9" s="44" t="s">
        <v>14</v>
      </c>
      <c r="X9" s="45"/>
      <c r="Y9" s="46" t="s">
        <v>15</v>
      </c>
      <c r="Z9" s="46"/>
      <c r="AA9" s="46" t="s">
        <v>16</v>
      </c>
      <c r="AB9" s="46"/>
      <c r="AC9" s="46" t="s">
        <v>13</v>
      </c>
      <c r="AD9" s="46"/>
      <c r="AE9" s="44" t="s">
        <v>14</v>
      </c>
      <c r="AF9" s="45"/>
      <c r="AG9" s="46" t="s">
        <v>15</v>
      </c>
      <c r="AH9" s="46"/>
      <c r="AI9" s="46" t="s">
        <v>16</v>
      </c>
      <c r="AJ9" s="46"/>
      <c r="AK9" s="46" t="s">
        <v>13</v>
      </c>
      <c r="AL9" s="46"/>
      <c r="AM9" s="44" t="s">
        <v>14</v>
      </c>
      <c r="AN9" s="45"/>
      <c r="AO9" s="46" t="s">
        <v>15</v>
      </c>
      <c r="AP9" s="46"/>
      <c r="AQ9" s="46" t="s">
        <v>16</v>
      </c>
      <c r="AR9" s="46"/>
      <c r="AS9" s="46" t="s">
        <v>13</v>
      </c>
      <c r="AT9" s="46"/>
      <c r="AU9" s="44" t="s">
        <v>14</v>
      </c>
      <c r="AV9" s="45"/>
      <c r="AW9" s="46" t="s">
        <v>15</v>
      </c>
      <c r="AX9" s="46"/>
    </row>
    <row r="10" spans="1:50" ht="26.25" customHeight="1" x14ac:dyDescent="0.25">
      <c r="A10" s="58"/>
      <c r="B10" s="61"/>
      <c r="C10" s="7" t="s">
        <v>17</v>
      </c>
      <c r="D10" s="8" t="s">
        <v>18</v>
      </c>
      <c r="E10" s="7" t="s">
        <v>17</v>
      </c>
      <c r="F10" s="8" t="s">
        <v>18</v>
      </c>
      <c r="G10" s="8" t="s">
        <v>17</v>
      </c>
      <c r="H10" s="8" t="s">
        <v>18</v>
      </c>
      <c r="I10" s="7" t="s">
        <v>17</v>
      </c>
      <c r="J10" s="8" t="s">
        <v>18</v>
      </c>
      <c r="K10" s="7" t="s">
        <v>17</v>
      </c>
      <c r="L10" s="8" t="s">
        <v>18</v>
      </c>
      <c r="M10" s="7" t="s">
        <v>17</v>
      </c>
      <c r="N10" s="8" t="s">
        <v>18</v>
      </c>
      <c r="O10" s="8" t="s">
        <v>17</v>
      </c>
      <c r="P10" s="8" t="s">
        <v>18</v>
      </c>
      <c r="Q10" s="7" t="s">
        <v>17</v>
      </c>
      <c r="R10" s="8" t="s">
        <v>18</v>
      </c>
      <c r="S10" s="7" t="s">
        <v>17</v>
      </c>
      <c r="T10" s="8" t="s">
        <v>18</v>
      </c>
      <c r="U10" s="7" t="s">
        <v>17</v>
      </c>
      <c r="V10" s="8" t="s">
        <v>18</v>
      </c>
      <c r="W10" s="8" t="s">
        <v>17</v>
      </c>
      <c r="X10" s="8" t="s">
        <v>18</v>
      </c>
      <c r="Y10" s="7" t="s">
        <v>17</v>
      </c>
      <c r="Z10" s="8" t="s">
        <v>18</v>
      </c>
      <c r="AA10" s="7" t="s">
        <v>17</v>
      </c>
      <c r="AB10" s="8" t="s">
        <v>18</v>
      </c>
      <c r="AC10" s="7" t="s">
        <v>17</v>
      </c>
      <c r="AD10" s="8" t="s">
        <v>18</v>
      </c>
      <c r="AE10" s="8" t="s">
        <v>17</v>
      </c>
      <c r="AF10" s="8" t="s">
        <v>18</v>
      </c>
      <c r="AG10" s="7" t="s">
        <v>17</v>
      </c>
      <c r="AH10" s="8" t="s">
        <v>18</v>
      </c>
      <c r="AI10" s="7" t="s">
        <v>17</v>
      </c>
      <c r="AJ10" s="8" t="s">
        <v>18</v>
      </c>
      <c r="AK10" s="7" t="s">
        <v>17</v>
      </c>
      <c r="AL10" s="8" t="s">
        <v>18</v>
      </c>
      <c r="AM10" s="8" t="s">
        <v>17</v>
      </c>
      <c r="AN10" s="8" t="s">
        <v>18</v>
      </c>
      <c r="AO10" s="7" t="s">
        <v>17</v>
      </c>
      <c r="AP10" s="8" t="s">
        <v>18</v>
      </c>
      <c r="AQ10" s="7" t="s">
        <v>17</v>
      </c>
      <c r="AR10" s="8" t="s">
        <v>18</v>
      </c>
      <c r="AS10" s="7" t="s">
        <v>17</v>
      </c>
      <c r="AT10" s="8" t="s">
        <v>18</v>
      </c>
      <c r="AU10" s="8" t="s">
        <v>17</v>
      </c>
      <c r="AV10" s="8" t="s">
        <v>18</v>
      </c>
      <c r="AW10" s="7" t="s">
        <v>17</v>
      </c>
      <c r="AX10" s="8" t="s">
        <v>18</v>
      </c>
    </row>
    <row r="11" spans="1:50" x14ac:dyDescent="0.25">
      <c r="A11" s="9">
        <v>1</v>
      </c>
      <c r="B11" s="10" t="s">
        <v>19</v>
      </c>
      <c r="C11" s="11"/>
      <c r="D11" s="12"/>
      <c r="E11" s="11"/>
      <c r="F11" s="12"/>
      <c r="G11" s="12"/>
      <c r="H11" s="12"/>
      <c r="I11" s="11"/>
      <c r="J11" s="12"/>
      <c r="K11" s="11"/>
      <c r="L11" s="12"/>
      <c r="M11" s="11"/>
      <c r="N11" s="12"/>
      <c r="O11" s="12"/>
      <c r="P11" s="12"/>
      <c r="Q11" s="11"/>
      <c r="R11" s="12"/>
      <c r="S11" s="11"/>
      <c r="T11" s="12"/>
      <c r="U11" s="11"/>
      <c r="V11" s="12"/>
      <c r="W11" s="12"/>
      <c r="X11" s="12"/>
      <c r="Y11" s="11"/>
      <c r="Z11" s="12"/>
      <c r="AA11" s="11"/>
      <c r="AB11" s="12"/>
      <c r="AC11" s="11"/>
      <c r="AD11" s="12"/>
      <c r="AE11" s="12"/>
      <c r="AF11" s="12"/>
      <c r="AG11" s="11"/>
      <c r="AH11" s="12"/>
      <c r="AI11" s="11"/>
      <c r="AJ11" s="12"/>
      <c r="AK11" s="11"/>
      <c r="AL11" s="12"/>
      <c r="AM11" s="12"/>
      <c r="AN11" s="12"/>
      <c r="AO11" s="11"/>
      <c r="AP11" s="12"/>
      <c r="AQ11" s="11"/>
      <c r="AR11" s="12"/>
      <c r="AS11" s="11"/>
      <c r="AT11" s="12"/>
      <c r="AU11" s="12"/>
      <c r="AV11" s="12"/>
      <c r="AW11" s="11"/>
      <c r="AX11" s="12"/>
    </row>
    <row r="12" spans="1:50" x14ac:dyDescent="0.25">
      <c r="A12" s="13" t="s">
        <v>20</v>
      </c>
      <c r="B12" s="14" t="s">
        <v>21</v>
      </c>
      <c r="C12" s="15">
        <f t="shared" ref="C12:F40" si="0">K12+S12+AA12+AI12+AQ12</f>
        <v>6332398</v>
      </c>
      <c r="D12" s="16">
        <f t="shared" si="0"/>
        <v>1517622491</v>
      </c>
      <c r="E12" s="15">
        <f t="shared" si="0"/>
        <v>4417864</v>
      </c>
      <c r="F12" s="16">
        <f t="shared" si="0"/>
        <v>821419573.62</v>
      </c>
      <c r="G12" s="16">
        <f t="shared" ref="G12:H41" si="1">E12*100/C12</f>
        <v>69.766050712542068</v>
      </c>
      <c r="H12" s="16">
        <f t="shared" si="1"/>
        <v>54.125421736386222</v>
      </c>
      <c r="I12" s="15">
        <f t="shared" ref="I12:J40" si="2">Q12+Y12+AG12+AO12+AW12</f>
        <v>8221867</v>
      </c>
      <c r="J12" s="16">
        <f>R12+Z12+AH12+AP12+AX12</f>
        <v>1475993745.5599999</v>
      </c>
      <c r="K12" s="15">
        <v>3743042</v>
      </c>
      <c r="L12" s="16">
        <v>859800316</v>
      </c>
      <c r="M12" s="15">
        <v>2627723</v>
      </c>
      <c r="N12" s="16">
        <v>500516056.27999997</v>
      </c>
      <c r="O12" s="16">
        <f t="shared" ref="O12:P41" si="3">M12*100/K12</f>
        <v>70.202872423018491</v>
      </c>
      <c r="P12" s="16">
        <f t="shared" si="3"/>
        <v>58.213057958448111</v>
      </c>
      <c r="Q12" s="15">
        <v>4843278</v>
      </c>
      <c r="R12" s="16">
        <v>893729410.91999996</v>
      </c>
      <c r="S12" s="15">
        <v>928703</v>
      </c>
      <c r="T12" s="16">
        <v>257305300</v>
      </c>
      <c r="U12" s="15">
        <v>266251</v>
      </c>
      <c r="V12" s="16">
        <v>125447065.34</v>
      </c>
      <c r="W12" s="16">
        <f t="shared" ref="W12:X41" si="4">U12*100/S12</f>
        <v>28.669122421269233</v>
      </c>
      <c r="X12" s="16">
        <f t="shared" si="4"/>
        <v>48.754170761348483</v>
      </c>
      <c r="Y12" s="15">
        <v>515944</v>
      </c>
      <c r="Z12" s="16">
        <v>224711458.34</v>
      </c>
      <c r="AA12" s="15">
        <v>930478</v>
      </c>
      <c r="AB12" s="16">
        <v>265000730</v>
      </c>
      <c r="AC12" s="15">
        <v>1100391</v>
      </c>
      <c r="AD12" s="16">
        <v>136597095.19</v>
      </c>
      <c r="AE12" s="16">
        <f t="shared" ref="AE12:AF41" si="5">AC12*100/AA12</f>
        <v>118.26082938016805</v>
      </c>
      <c r="AF12" s="16">
        <f t="shared" si="5"/>
        <v>51.545931662150515</v>
      </c>
      <c r="AG12" s="15">
        <v>1639813</v>
      </c>
      <c r="AH12" s="16">
        <v>236164182.75</v>
      </c>
      <c r="AI12" s="15">
        <v>366</v>
      </c>
      <c r="AJ12" s="16">
        <v>119999</v>
      </c>
      <c r="AK12" s="15">
        <v>71440</v>
      </c>
      <c r="AL12" s="16">
        <v>6896047.2400000002</v>
      </c>
      <c r="AM12" s="16">
        <f t="shared" ref="AM12:AN41" si="6">AK12*100/AI12</f>
        <v>19519.125683060109</v>
      </c>
      <c r="AN12" s="16">
        <f t="shared" si="6"/>
        <v>5746.7539229493577</v>
      </c>
      <c r="AO12" s="15">
        <v>152563</v>
      </c>
      <c r="AP12" s="16">
        <v>9743126.3000000007</v>
      </c>
      <c r="AQ12" s="15">
        <v>729809</v>
      </c>
      <c r="AR12" s="16">
        <v>135396146</v>
      </c>
      <c r="AS12" s="15">
        <v>352059</v>
      </c>
      <c r="AT12" s="16">
        <v>51963309.57</v>
      </c>
      <c r="AU12" s="16">
        <f t="shared" ref="AU12:AV41" si="7">AS12*100/AQ12</f>
        <v>48.23988194171352</v>
      </c>
      <c r="AV12" s="16">
        <f t="shared" si="7"/>
        <v>38.378721333766769</v>
      </c>
      <c r="AW12" s="15">
        <v>1070269</v>
      </c>
      <c r="AX12" s="16">
        <v>111645567.25</v>
      </c>
    </row>
    <row r="13" spans="1:50" x14ac:dyDescent="0.25">
      <c r="A13" s="17" t="s">
        <v>22</v>
      </c>
      <c r="B13" s="18" t="s">
        <v>23</v>
      </c>
      <c r="C13" s="19">
        <f t="shared" si="0"/>
        <v>5956416</v>
      </c>
      <c r="D13" s="20">
        <f t="shared" si="0"/>
        <v>1234550342</v>
      </c>
      <c r="E13" s="19">
        <f t="shared" si="0"/>
        <v>4149071</v>
      </c>
      <c r="F13" s="20">
        <f t="shared" si="0"/>
        <v>643862781.1500001</v>
      </c>
      <c r="G13" s="20">
        <f t="shared" si="1"/>
        <v>69.657173038283418</v>
      </c>
      <c r="H13" s="20">
        <f t="shared" si="1"/>
        <v>52.153627053144511</v>
      </c>
      <c r="I13" s="19">
        <f t="shared" si="2"/>
        <v>7847405</v>
      </c>
      <c r="J13" s="20">
        <f t="shared" si="2"/>
        <v>1227657417.8199999</v>
      </c>
      <c r="K13" s="19">
        <v>3542996</v>
      </c>
      <c r="L13" s="20">
        <v>704528972</v>
      </c>
      <c r="M13" s="19">
        <v>2375230</v>
      </c>
      <c r="N13" s="20">
        <v>401634192.25</v>
      </c>
      <c r="O13" s="20">
        <f>M13*100/K13</f>
        <v>67.040154716516753</v>
      </c>
      <c r="P13" s="20">
        <f>N13*100/L13</f>
        <v>57.007477082149009</v>
      </c>
      <c r="Q13" s="19">
        <v>4540076</v>
      </c>
      <c r="R13" s="20">
        <v>762919405.88999999</v>
      </c>
      <c r="S13" s="19">
        <v>810266</v>
      </c>
      <c r="T13" s="20">
        <v>174135455</v>
      </c>
      <c r="U13" s="19">
        <v>260187</v>
      </c>
      <c r="V13" s="20">
        <v>76590468.010000005</v>
      </c>
      <c r="W13" s="20">
        <f t="shared" ref="W13:W15" si="8">U13*100/S13</f>
        <v>32.111306657319943</v>
      </c>
      <c r="X13" s="20">
        <f t="shared" ref="X13:X15" si="9">V13*100/T13</f>
        <v>43.983270385689124</v>
      </c>
      <c r="Y13" s="19">
        <v>503572</v>
      </c>
      <c r="Z13" s="20">
        <v>165386888.38</v>
      </c>
      <c r="AA13" s="19">
        <v>893220</v>
      </c>
      <c r="AB13" s="20">
        <v>233660679</v>
      </c>
      <c r="AC13" s="19">
        <v>1090277</v>
      </c>
      <c r="AD13" s="20">
        <v>124746443.09999999</v>
      </c>
      <c r="AE13" s="20">
        <f t="shared" ref="AE13:AE15" si="10">AC13*100/AA13</f>
        <v>122.06141823962741</v>
      </c>
      <c r="AF13" s="20">
        <f t="shared" ref="AF13:AF15" si="11">AD13*100/AB13</f>
        <v>53.387862961743771</v>
      </c>
      <c r="AG13" s="19">
        <v>1581939</v>
      </c>
      <c r="AH13" s="20">
        <v>198148883.43000001</v>
      </c>
      <c r="AI13" s="19">
        <v>335</v>
      </c>
      <c r="AJ13" s="20">
        <v>79998</v>
      </c>
      <c r="AK13" s="19">
        <v>71437</v>
      </c>
      <c r="AL13" s="20">
        <v>6665766.3300000001</v>
      </c>
      <c r="AM13" s="20">
        <f t="shared" ref="AM13:AM15" si="12">AK13*100/AI13</f>
        <v>21324.4776119403</v>
      </c>
      <c r="AN13" s="20">
        <f t="shared" ref="AN13:AN15" si="13">AL13*100/AJ13</f>
        <v>8332.4162229055728</v>
      </c>
      <c r="AO13" s="19">
        <v>152549</v>
      </c>
      <c r="AP13" s="20">
        <v>9163066.8100000005</v>
      </c>
      <c r="AQ13" s="19">
        <v>709599</v>
      </c>
      <c r="AR13" s="20">
        <v>122145238</v>
      </c>
      <c r="AS13" s="19">
        <v>351940</v>
      </c>
      <c r="AT13" s="20">
        <v>34225911.460000001</v>
      </c>
      <c r="AU13" s="20">
        <f t="shared" ref="AU13:AU15" si="14">AS13*100/AQ13</f>
        <v>49.597025925910266</v>
      </c>
      <c r="AV13" s="20">
        <f t="shared" ref="AV13:AV15" si="15">AT13*100/AR13</f>
        <v>28.020667870817853</v>
      </c>
      <c r="AW13" s="19">
        <v>1069269</v>
      </c>
      <c r="AX13" s="20">
        <v>92039173.310000002</v>
      </c>
    </row>
    <row r="14" spans="1:50" x14ac:dyDescent="0.25">
      <c r="A14" s="17" t="s">
        <v>24</v>
      </c>
      <c r="B14" s="18" t="s">
        <v>25</v>
      </c>
      <c r="C14" s="19">
        <f t="shared" si="0"/>
        <v>21630</v>
      </c>
      <c r="D14" s="20">
        <f t="shared" si="0"/>
        <v>60232494</v>
      </c>
      <c r="E14" s="19">
        <f t="shared" si="0"/>
        <v>14721</v>
      </c>
      <c r="F14" s="20">
        <f t="shared" si="0"/>
        <v>9923207.3399999999</v>
      </c>
      <c r="G14" s="20">
        <f t="shared" si="1"/>
        <v>68.05825242718447</v>
      </c>
      <c r="H14" s="20">
        <f t="shared" si="1"/>
        <v>16.474840540390044</v>
      </c>
      <c r="I14" s="19">
        <f t="shared" si="2"/>
        <v>19927</v>
      </c>
      <c r="J14" s="20">
        <f t="shared" si="2"/>
        <v>22719027.970000003</v>
      </c>
      <c r="K14" s="19">
        <v>11644</v>
      </c>
      <c r="L14" s="20">
        <v>32206840</v>
      </c>
      <c r="M14" s="19">
        <v>13826</v>
      </c>
      <c r="N14" s="20">
        <v>3748528.41</v>
      </c>
      <c r="O14" s="20">
        <f t="shared" ref="O14:O15" si="16">M14*100/K14</f>
        <v>118.73926485743731</v>
      </c>
      <c r="P14" s="20">
        <f t="shared" ref="P14:P15" si="17">N14*100/L14</f>
        <v>11.638920210737844</v>
      </c>
      <c r="Q14" s="19">
        <v>17308</v>
      </c>
      <c r="R14" s="20">
        <v>8993232.3200000003</v>
      </c>
      <c r="S14" s="19">
        <v>5364</v>
      </c>
      <c r="T14" s="20">
        <v>17736596</v>
      </c>
      <c r="U14" s="19">
        <v>778</v>
      </c>
      <c r="V14" s="20">
        <v>5906181.0199999996</v>
      </c>
      <c r="W14" s="20">
        <f t="shared" si="8"/>
        <v>14.504101416853095</v>
      </c>
      <c r="X14" s="20">
        <f t="shared" si="9"/>
        <v>33.2994054778042</v>
      </c>
      <c r="Y14" s="19">
        <v>1622</v>
      </c>
      <c r="Z14" s="20">
        <v>11621156.67</v>
      </c>
      <c r="AA14" s="19">
        <v>3100</v>
      </c>
      <c r="AB14" s="20">
        <v>7469043</v>
      </c>
      <c r="AC14" s="19">
        <v>0</v>
      </c>
      <c r="AD14" s="20">
        <v>0</v>
      </c>
      <c r="AE14" s="20">
        <f t="shared" si="10"/>
        <v>0</v>
      </c>
      <c r="AF14" s="20">
        <f t="shared" si="11"/>
        <v>0</v>
      </c>
      <c r="AG14" s="19">
        <v>0</v>
      </c>
      <c r="AH14" s="20">
        <v>0</v>
      </c>
      <c r="AI14" s="19">
        <v>8</v>
      </c>
      <c r="AJ14" s="20">
        <v>20001</v>
      </c>
      <c r="AK14" s="19">
        <v>0</v>
      </c>
      <c r="AL14" s="20">
        <v>33000</v>
      </c>
      <c r="AM14" s="20">
        <f t="shared" si="12"/>
        <v>0</v>
      </c>
      <c r="AN14" s="20">
        <f t="shared" si="13"/>
        <v>164.99175041247938</v>
      </c>
      <c r="AO14" s="19">
        <v>3</v>
      </c>
      <c r="AP14" s="20">
        <v>72471.86</v>
      </c>
      <c r="AQ14" s="19">
        <v>1514</v>
      </c>
      <c r="AR14" s="20">
        <v>2800014</v>
      </c>
      <c r="AS14" s="19">
        <v>117</v>
      </c>
      <c r="AT14" s="20">
        <v>235497.91</v>
      </c>
      <c r="AU14" s="20">
        <f t="shared" si="14"/>
        <v>7.7278731836195504</v>
      </c>
      <c r="AV14" s="20">
        <f t="shared" si="15"/>
        <v>8.4105975898691927</v>
      </c>
      <c r="AW14" s="19">
        <v>994</v>
      </c>
      <c r="AX14" s="20">
        <v>2032167.12</v>
      </c>
    </row>
    <row r="15" spans="1:50" x14ac:dyDescent="0.25">
      <c r="A15" s="17" t="s">
        <v>26</v>
      </c>
      <c r="B15" s="18" t="s">
        <v>27</v>
      </c>
      <c r="C15" s="19">
        <f t="shared" si="0"/>
        <v>354352</v>
      </c>
      <c r="D15" s="20">
        <f t="shared" si="0"/>
        <v>222839655</v>
      </c>
      <c r="E15" s="19">
        <f t="shared" si="0"/>
        <v>254072</v>
      </c>
      <c r="F15" s="20">
        <f t="shared" si="0"/>
        <v>167633584.44</v>
      </c>
      <c r="G15" s="20">
        <f t="shared" si="1"/>
        <v>71.700456043707945</v>
      </c>
      <c r="H15" s="20">
        <f t="shared" si="1"/>
        <v>75.226101225116324</v>
      </c>
      <c r="I15" s="19">
        <f t="shared" si="2"/>
        <v>354535</v>
      </c>
      <c r="J15" s="20">
        <f t="shared" si="2"/>
        <v>225617299.75529996</v>
      </c>
      <c r="K15" s="19">
        <v>188402</v>
      </c>
      <c r="L15" s="20">
        <v>123064504</v>
      </c>
      <c r="M15" s="19">
        <v>238667</v>
      </c>
      <c r="N15" s="20">
        <v>95133335.349999994</v>
      </c>
      <c r="O15" s="20">
        <f t="shared" si="16"/>
        <v>126.67965308223904</v>
      </c>
      <c r="P15" s="20">
        <f t="shared" si="17"/>
        <v>77.303635295194468</v>
      </c>
      <c r="Q15" s="19">
        <v>285894</v>
      </c>
      <c r="R15" s="20">
        <v>121816772.7103</v>
      </c>
      <c r="S15" s="19">
        <v>113073</v>
      </c>
      <c r="T15" s="20">
        <v>65433249</v>
      </c>
      <c r="U15" s="19">
        <v>5286</v>
      </c>
      <c r="V15" s="20">
        <v>42950416.210000001</v>
      </c>
      <c r="W15" s="20">
        <f t="shared" si="8"/>
        <v>4.6748560664349581</v>
      </c>
      <c r="X15" s="20">
        <f t="shared" si="9"/>
        <v>65.640048242140622</v>
      </c>
      <c r="Y15" s="19">
        <v>10750</v>
      </c>
      <c r="Z15" s="20">
        <v>47703413.278499998</v>
      </c>
      <c r="AA15" s="19">
        <v>34158</v>
      </c>
      <c r="AB15" s="20">
        <v>23871008</v>
      </c>
      <c r="AC15" s="19">
        <v>10114</v>
      </c>
      <c r="AD15" s="20">
        <v>11850651.970000001</v>
      </c>
      <c r="AE15" s="20">
        <f t="shared" si="10"/>
        <v>29.609461912289948</v>
      </c>
      <c r="AF15" s="20">
        <f t="shared" si="11"/>
        <v>49.644539392722756</v>
      </c>
      <c r="AG15" s="19">
        <v>57874</v>
      </c>
      <c r="AH15" s="20">
        <v>38015299.318499997</v>
      </c>
      <c r="AI15" s="19">
        <v>23</v>
      </c>
      <c r="AJ15" s="20">
        <v>20000</v>
      </c>
      <c r="AK15" s="19">
        <v>3</v>
      </c>
      <c r="AL15" s="20">
        <v>197280.91</v>
      </c>
      <c r="AM15" s="20">
        <f t="shared" si="12"/>
        <v>13.043478260869565</v>
      </c>
      <c r="AN15" s="20">
        <f t="shared" si="13"/>
        <v>986.40454999999997</v>
      </c>
      <c r="AO15" s="19">
        <v>11</v>
      </c>
      <c r="AP15" s="20">
        <v>507587.63699999999</v>
      </c>
      <c r="AQ15" s="19">
        <v>18696</v>
      </c>
      <c r="AR15" s="20">
        <v>10450894</v>
      </c>
      <c r="AS15" s="19">
        <v>2</v>
      </c>
      <c r="AT15" s="20">
        <v>17501900</v>
      </c>
      <c r="AU15" s="20">
        <f t="shared" si="14"/>
        <v>1.069747539580659E-2</v>
      </c>
      <c r="AV15" s="20">
        <f t="shared" si="15"/>
        <v>167.46796972584355</v>
      </c>
      <c r="AW15" s="19">
        <v>6</v>
      </c>
      <c r="AX15" s="20">
        <v>17574226.811000001</v>
      </c>
    </row>
    <row r="16" spans="1:50" ht="30" x14ac:dyDescent="0.25">
      <c r="A16" s="17"/>
      <c r="B16" s="39" t="s">
        <v>28</v>
      </c>
      <c r="C16" s="19">
        <f t="shared" ref="C16:C17" si="18">K16+S16+AA16+AI16+AQ16</f>
        <v>0</v>
      </c>
      <c r="D16" s="20">
        <f t="shared" ref="D16:D17" si="19">L16+T16+AB16+AJ16+AR16</f>
        <v>0</v>
      </c>
      <c r="E16" s="19">
        <f t="shared" ref="E16:E17" si="20">M16+U16+AC16+AK16+AS16</f>
        <v>53</v>
      </c>
      <c r="F16" s="20">
        <f t="shared" ref="F16:F17" si="21">N16+V16+AD16+AL16+AT16</f>
        <v>5542369.6599999992</v>
      </c>
      <c r="G16" s="20" t="e">
        <f t="shared" ref="G16:G17" si="22">E16*100/C16</f>
        <v>#DIV/0!</v>
      </c>
      <c r="H16" s="20" t="e">
        <f t="shared" ref="H16:H17" si="23">F16*100/D16</f>
        <v>#DIV/0!</v>
      </c>
      <c r="I16" s="19">
        <f t="shared" ref="I16:I17" si="24">Q16+Y16+AG16+AO16+AW16</f>
        <v>128</v>
      </c>
      <c r="J16" s="20">
        <f t="shared" ref="J16:J17" si="25">R16+Z16+AH16+AP16+AX16</f>
        <v>283270.72950000002</v>
      </c>
      <c r="K16" s="19">
        <v>0</v>
      </c>
      <c r="L16" s="20">
        <v>0</v>
      </c>
      <c r="M16" s="19">
        <v>38</v>
      </c>
      <c r="N16" s="20">
        <v>5241162.0599999996</v>
      </c>
      <c r="O16" s="20" t="e">
        <f t="shared" ref="O16:O17" si="26">M16*100/K16</f>
        <v>#DIV/0!</v>
      </c>
      <c r="P16" s="20" t="e">
        <f t="shared" ref="P16:P17" si="27">N16*100/L16</f>
        <v>#DIV/0!</v>
      </c>
      <c r="Q16" s="19">
        <v>108</v>
      </c>
      <c r="R16" s="20">
        <v>105486.7047</v>
      </c>
      <c r="S16" s="19">
        <v>0</v>
      </c>
      <c r="T16" s="20">
        <v>0</v>
      </c>
      <c r="U16" s="19">
        <v>15</v>
      </c>
      <c r="V16" s="20">
        <v>301207.59999999998</v>
      </c>
      <c r="W16" s="20" t="e">
        <f t="shared" ref="W16:W17" si="28">U16*100/S16</f>
        <v>#DIV/0!</v>
      </c>
      <c r="X16" s="20" t="e">
        <f t="shared" ref="X16:X17" si="29">V16*100/T16</f>
        <v>#DIV/0!</v>
      </c>
      <c r="Y16" s="19">
        <v>20</v>
      </c>
      <c r="Z16" s="20">
        <v>177784.02480000001</v>
      </c>
      <c r="AA16" s="19">
        <v>0</v>
      </c>
      <c r="AB16" s="20">
        <v>0</v>
      </c>
      <c r="AC16" s="19">
        <v>0</v>
      </c>
      <c r="AD16" s="20">
        <v>0</v>
      </c>
      <c r="AE16" s="20" t="e">
        <f t="shared" ref="AE16:AE17" si="30">AC16*100/AA16</f>
        <v>#DIV/0!</v>
      </c>
      <c r="AF16" s="20" t="e">
        <f t="shared" ref="AF16:AF17" si="31">AD16*100/AB16</f>
        <v>#DIV/0!</v>
      </c>
      <c r="AG16" s="19">
        <v>0</v>
      </c>
      <c r="AH16" s="20">
        <v>0</v>
      </c>
      <c r="AI16" s="19">
        <v>0</v>
      </c>
      <c r="AJ16" s="20">
        <v>0</v>
      </c>
      <c r="AK16" s="19">
        <v>0</v>
      </c>
      <c r="AL16" s="20">
        <v>0</v>
      </c>
      <c r="AM16" s="20" t="e">
        <f t="shared" ref="AM16:AM17" si="32">AK16*100/AI16</f>
        <v>#DIV/0!</v>
      </c>
      <c r="AN16" s="20" t="e">
        <f t="shared" ref="AN16:AN17" si="33">AL16*100/AJ16</f>
        <v>#DIV/0!</v>
      </c>
      <c r="AO16" s="19">
        <v>0</v>
      </c>
      <c r="AP16" s="20">
        <v>0</v>
      </c>
      <c r="AQ16" s="19">
        <v>0</v>
      </c>
      <c r="AR16" s="20">
        <v>0</v>
      </c>
      <c r="AS16" s="19">
        <v>0</v>
      </c>
      <c r="AT16" s="20">
        <v>0</v>
      </c>
      <c r="AU16" s="20" t="e">
        <f t="shared" ref="AU16:AU17" si="34">AS16*100/AQ16</f>
        <v>#DIV/0!</v>
      </c>
      <c r="AV16" s="20" t="e">
        <f t="shared" ref="AV16:AV17" si="35">AT16*100/AR16</f>
        <v>#DIV/0!</v>
      </c>
      <c r="AW16" s="19">
        <v>0</v>
      </c>
      <c r="AX16" s="20">
        <v>0</v>
      </c>
    </row>
    <row r="17" spans="1:50" ht="30" x14ac:dyDescent="0.25">
      <c r="A17" s="17"/>
      <c r="B17" s="22" t="s">
        <v>29</v>
      </c>
      <c r="C17" s="19">
        <f t="shared" si="18"/>
        <v>601573</v>
      </c>
      <c r="D17" s="20">
        <f t="shared" si="19"/>
        <v>144175200</v>
      </c>
      <c r="E17" s="19">
        <f t="shared" si="20"/>
        <v>2635758</v>
      </c>
      <c r="F17" s="20">
        <f t="shared" si="21"/>
        <v>385625070.68000001</v>
      </c>
      <c r="G17" s="20">
        <f t="shared" si="22"/>
        <v>438.14433161062749</v>
      </c>
      <c r="H17" s="20">
        <f t="shared" si="23"/>
        <v>267.46976642307413</v>
      </c>
      <c r="I17" s="19">
        <f t="shared" si="24"/>
        <v>6131526</v>
      </c>
      <c r="J17" s="20">
        <f t="shared" si="25"/>
        <v>895299169.98000014</v>
      </c>
      <c r="K17" s="19">
        <v>355586</v>
      </c>
      <c r="L17" s="20">
        <v>81682300</v>
      </c>
      <c r="M17" s="19">
        <v>1488212</v>
      </c>
      <c r="N17" s="20">
        <v>248851844.41999999</v>
      </c>
      <c r="O17" s="20">
        <f t="shared" si="26"/>
        <v>418.52378890057537</v>
      </c>
      <c r="P17" s="20">
        <f t="shared" si="27"/>
        <v>304.65822389918014</v>
      </c>
      <c r="Q17" s="19">
        <v>3996291</v>
      </c>
      <c r="R17" s="20">
        <v>636400677.44000006</v>
      </c>
      <c r="S17" s="19">
        <v>88225</v>
      </c>
      <c r="T17" s="20">
        <v>24443400</v>
      </c>
      <c r="U17" s="19">
        <v>155430</v>
      </c>
      <c r="V17" s="20">
        <v>32539036.379999999</v>
      </c>
      <c r="W17" s="20">
        <f t="shared" si="28"/>
        <v>176.17455369793143</v>
      </c>
      <c r="X17" s="20">
        <f t="shared" si="29"/>
        <v>133.11992758781511</v>
      </c>
      <c r="Y17" s="19">
        <v>295054</v>
      </c>
      <c r="Z17" s="20">
        <v>71120313.129999995</v>
      </c>
      <c r="AA17" s="19">
        <v>88395</v>
      </c>
      <c r="AB17" s="20">
        <v>25176100</v>
      </c>
      <c r="AC17" s="19">
        <v>635404</v>
      </c>
      <c r="AD17" s="20">
        <v>68714594.75</v>
      </c>
      <c r="AE17" s="20">
        <f t="shared" si="30"/>
        <v>718.82346286554673</v>
      </c>
      <c r="AF17" s="20">
        <f t="shared" si="31"/>
        <v>272.93581909032775</v>
      </c>
      <c r="AG17" s="19">
        <v>899094</v>
      </c>
      <c r="AH17" s="20">
        <v>92173618.230000004</v>
      </c>
      <c r="AI17" s="19">
        <v>35</v>
      </c>
      <c r="AJ17" s="20">
        <v>11400</v>
      </c>
      <c r="AK17" s="19">
        <v>4717</v>
      </c>
      <c r="AL17" s="20">
        <v>1195603.24</v>
      </c>
      <c r="AM17" s="20">
        <f t="shared" si="32"/>
        <v>13477.142857142857</v>
      </c>
      <c r="AN17" s="20">
        <f t="shared" si="33"/>
        <v>10487.747719298246</v>
      </c>
      <c r="AO17" s="19">
        <v>22019</v>
      </c>
      <c r="AP17" s="20">
        <v>1566180.71</v>
      </c>
      <c r="AQ17" s="19">
        <v>69332</v>
      </c>
      <c r="AR17" s="20">
        <v>12862000</v>
      </c>
      <c r="AS17" s="19">
        <v>351995</v>
      </c>
      <c r="AT17" s="20">
        <v>34323991.890000001</v>
      </c>
      <c r="AU17" s="20">
        <f t="shared" si="34"/>
        <v>507.69485951652916</v>
      </c>
      <c r="AV17" s="20">
        <f t="shared" si="35"/>
        <v>266.86356624164205</v>
      </c>
      <c r="AW17" s="19">
        <v>919068</v>
      </c>
      <c r="AX17" s="20">
        <v>94038380.469999999</v>
      </c>
    </row>
    <row r="18" spans="1:50" x14ac:dyDescent="0.25">
      <c r="A18" s="13" t="s">
        <v>30</v>
      </c>
      <c r="B18" s="21" t="s">
        <v>31</v>
      </c>
      <c r="C18" s="15">
        <f>SUM(C19:C22)</f>
        <v>620402</v>
      </c>
      <c r="D18" s="15">
        <f t="shared" ref="D18:F18" si="36">SUM(D19:D22)</f>
        <v>1282301404</v>
      </c>
      <c r="E18" s="15">
        <f t="shared" si="36"/>
        <v>297745</v>
      </c>
      <c r="F18" s="16">
        <f t="shared" si="36"/>
        <v>787301921.29000008</v>
      </c>
      <c r="G18" s="16">
        <f t="shared" si="1"/>
        <v>47.992269528467027</v>
      </c>
      <c r="H18" s="16">
        <f t="shared" si="1"/>
        <v>61.397571494041671</v>
      </c>
      <c r="I18" s="15">
        <f t="shared" ref="I18:J18" si="37">SUM(I19:I22)</f>
        <v>987227</v>
      </c>
      <c r="J18" s="16">
        <f t="shared" si="37"/>
        <v>1256115209.3800001</v>
      </c>
      <c r="K18" s="15">
        <v>309348</v>
      </c>
      <c r="L18" s="16">
        <v>503988942</v>
      </c>
      <c r="M18" s="15">
        <v>171462</v>
      </c>
      <c r="N18" s="16">
        <v>285198733.04000002</v>
      </c>
      <c r="O18" s="16">
        <f t="shared" si="3"/>
        <v>55.426897862601344</v>
      </c>
      <c r="P18" s="16">
        <f t="shared" si="3"/>
        <v>56.588291780417684</v>
      </c>
      <c r="Q18" s="15">
        <v>554133</v>
      </c>
      <c r="R18" s="16">
        <v>498211546.11000001</v>
      </c>
      <c r="S18" s="15">
        <v>274835</v>
      </c>
      <c r="T18" s="16">
        <v>736686780</v>
      </c>
      <c r="U18" s="15">
        <v>63119</v>
      </c>
      <c r="V18" s="16">
        <v>494158579.86000001</v>
      </c>
      <c r="W18" s="16">
        <f t="shared" si="4"/>
        <v>22.966143322357052</v>
      </c>
      <c r="X18" s="16">
        <f t="shared" si="4"/>
        <v>67.078518751212016</v>
      </c>
      <c r="Y18" s="15">
        <v>234163</v>
      </c>
      <c r="Z18" s="16">
        <v>721697489.46000004</v>
      </c>
      <c r="AA18" s="15">
        <v>30316</v>
      </c>
      <c r="AB18" s="16">
        <v>33431868</v>
      </c>
      <c r="AC18" s="15">
        <v>60493</v>
      </c>
      <c r="AD18" s="16">
        <v>4153503.06</v>
      </c>
      <c r="AE18" s="16">
        <f t="shared" si="5"/>
        <v>199.54149623960944</v>
      </c>
      <c r="AF18" s="16">
        <f t="shared" si="5"/>
        <v>12.423783977610823</v>
      </c>
      <c r="AG18" s="15">
        <v>147409</v>
      </c>
      <c r="AH18" s="16">
        <v>14361343.619999999</v>
      </c>
      <c r="AI18" s="15">
        <v>2667</v>
      </c>
      <c r="AJ18" s="16">
        <v>4878985</v>
      </c>
      <c r="AK18" s="15">
        <v>2038</v>
      </c>
      <c r="AL18" s="16">
        <v>3015864.83</v>
      </c>
      <c r="AM18" s="16">
        <f t="shared" si="6"/>
        <v>76.415448068991381</v>
      </c>
      <c r="AN18" s="16">
        <f t="shared" si="6"/>
        <v>61.813365484829326</v>
      </c>
      <c r="AO18" s="15">
        <v>44511</v>
      </c>
      <c r="AP18" s="16">
        <v>12786278.689999999</v>
      </c>
      <c r="AQ18" s="15">
        <v>3236</v>
      </c>
      <c r="AR18" s="16">
        <v>3314829</v>
      </c>
      <c r="AS18" s="15">
        <v>633</v>
      </c>
      <c r="AT18" s="16">
        <v>775240.5</v>
      </c>
      <c r="AU18" s="16">
        <f t="shared" si="7"/>
        <v>19.561186650185412</v>
      </c>
      <c r="AV18" s="16">
        <f t="shared" si="7"/>
        <v>23.387043494551303</v>
      </c>
      <c r="AW18" s="15">
        <v>7011</v>
      </c>
      <c r="AX18" s="16">
        <v>9058551.5099999998</v>
      </c>
    </row>
    <row r="19" spans="1:50" ht="30" x14ac:dyDescent="0.25">
      <c r="A19" s="17" t="s">
        <v>32</v>
      </c>
      <c r="B19" s="39" t="s">
        <v>33</v>
      </c>
      <c r="C19" s="19">
        <f>K19+S19+AA19+AI19+AQ19</f>
        <v>574621</v>
      </c>
      <c r="D19" s="20">
        <f>L19+T19+AB19+AJ19+AR19</f>
        <v>541190995</v>
      </c>
      <c r="E19" s="19">
        <f>M19+U19+AC19+AK19+AS19</f>
        <v>269540</v>
      </c>
      <c r="F19" s="20">
        <f>N19+V19+AD19+AL19+AT19</f>
        <v>279334850.33000004</v>
      </c>
      <c r="G19" s="20">
        <f>E19*100/C19</f>
        <v>46.907439860360135</v>
      </c>
      <c r="H19" s="20">
        <f>F19*100/D19</f>
        <v>51.614837074293895</v>
      </c>
      <c r="I19" s="19">
        <f>Q19+Y19+AG19+AO19+AW19</f>
        <v>918466</v>
      </c>
      <c r="J19" s="20">
        <f>R19+Z19+AH19+AP19+AX19</f>
        <v>559635789.2299999</v>
      </c>
      <c r="K19" s="19">
        <v>292404</v>
      </c>
      <c r="L19" s="20">
        <v>233916273</v>
      </c>
      <c r="M19" s="19">
        <v>159771</v>
      </c>
      <c r="N19" s="20">
        <v>124105927.81</v>
      </c>
      <c r="O19" s="20">
        <f t="shared" si="3"/>
        <v>54.640497394016499</v>
      </c>
      <c r="P19" s="20">
        <f t="shared" si="3"/>
        <v>53.055705025703794</v>
      </c>
      <c r="Q19" s="19">
        <v>532081</v>
      </c>
      <c r="R19" s="20">
        <v>236105948</v>
      </c>
      <c r="S19" s="19">
        <v>248258</v>
      </c>
      <c r="T19" s="20">
        <v>281587764</v>
      </c>
      <c r="U19" s="19">
        <v>46714</v>
      </c>
      <c r="V19" s="20">
        <v>148656165.44999999</v>
      </c>
      <c r="W19" s="20">
        <f t="shared" si="4"/>
        <v>18.816714869208646</v>
      </c>
      <c r="X19" s="20">
        <f t="shared" si="4"/>
        <v>52.792125388658569</v>
      </c>
      <c r="Y19" s="19">
        <v>188366</v>
      </c>
      <c r="Z19" s="20">
        <v>296034723.64999998</v>
      </c>
      <c r="AA19" s="19">
        <v>28645</v>
      </c>
      <c r="AB19" s="20">
        <v>20857129</v>
      </c>
      <c r="AC19" s="19">
        <v>60493</v>
      </c>
      <c r="AD19" s="20">
        <v>4153503.06</v>
      </c>
      <c r="AE19" s="20">
        <f t="shared" si="5"/>
        <v>211.18170710420668</v>
      </c>
      <c r="AF19" s="20">
        <f t="shared" si="5"/>
        <v>19.914068997703374</v>
      </c>
      <c r="AG19" s="19">
        <v>147409</v>
      </c>
      <c r="AH19" s="20">
        <v>14361343.619999999</v>
      </c>
      <c r="AI19" s="19">
        <v>2581</v>
      </c>
      <c r="AJ19" s="20">
        <v>3535302</v>
      </c>
      <c r="AK19" s="19">
        <v>1967</v>
      </c>
      <c r="AL19" s="20">
        <v>2051975.79</v>
      </c>
      <c r="AM19" s="20">
        <f t="shared" si="6"/>
        <v>76.210771018984886</v>
      </c>
      <c r="AN19" s="20">
        <f t="shared" si="6"/>
        <v>58.042447010184702</v>
      </c>
      <c r="AO19" s="19">
        <v>44160</v>
      </c>
      <c r="AP19" s="20">
        <v>9764594.3000000007</v>
      </c>
      <c r="AQ19" s="19">
        <v>2733</v>
      </c>
      <c r="AR19" s="20">
        <v>1294527</v>
      </c>
      <c r="AS19" s="19">
        <v>595</v>
      </c>
      <c r="AT19" s="20">
        <v>367278.22</v>
      </c>
      <c r="AU19" s="20">
        <f t="shared" si="7"/>
        <v>21.770947676545919</v>
      </c>
      <c r="AV19" s="20">
        <f t="shared" si="7"/>
        <v>28.371615269515431</v>
      </c>
      <c r="AW19" s="19">
        <v>6450</v>
      </c>
      <c r="AX19" s="20">
        <v>3369179.66</v>
      </c>
    </row>
    <row r="20" spans="1:50" x14ac:dyDescent="0.25">
      <c r="A20" s="17" t="s">
        <v>34</v>
      </c>
      <c r="B20" s="23" t="s">
        <v>35</v>
      </c>
      <c r="C20" s="19">
        <f t="shared" ref="C20:C29" si="38">K20+S20+AA20+AI20+AQ20</f>
        <v>33841</v>
      </c>
      <c r="D20" s="20">
        <f t="shared" ref="D20:D29" si="39">L20+T20+AB20+AJ20+AR20</f>
        <v>373556203</v>
      </c>
      <c r="E20" s="19">
        <f t="shared" ref="E20:E29" si="40">M20+U20+AC20+AK20+AS20</f>
        <v>18691</v>
      </c>
      <c r="F20" s="20">
        <f t="shared" ref="F20:F29" si="41">N20+V20+AD20+AL20+AT20</f>
        <v>267756209.61000001</v>
      </c>
      <c r="G20" s="20">
        <f t="shared" ref="G20:G29" si="42">E20*100/C20</f>
        <v>55.231819390679945</v>
      </c>
      <c r="H20" s="20">
        <f t="shared" ref="H20:H29" si="43">F20*100/D20</f>
        <v>71.677623730959709</v>
      </c>
      <c r="I20" s="19">
        <f t="shared" ref="I20:I29" si="44">Q20+Y20+AG20+AO20+AW20</f>
        <v>51631</v>
      </c>
      <c r="J20" s="20">
        <f t="shared" ref="J20:J29" si="45">R20+Z20+AH20+AP20+AX20</f>
        <v>388429083.27000004</v>
      </c>
      <c r="K20" s="19">
        <v>12994</v>
      </c>
      <c r="L20" s="20">
        <v>136566089</v>
      </c>
      <c r="M20" s="19">
        <v>6773</v>
      </c>
      <c r="N20" s="20">
        <v>84859383.840000004</v>
      </c>
      <c r="O20" s="20">
        <f t="shared" si="3"/>
        <v>52.124057257195631</v>
      </c>
      <c r="P20" s="20">
        <f t="shared" si="3"/>
        <v>62.137961525719611</v>
      </c>
      <c r="Q20" s="19">
        <v>17280</v>
      </c>
      <c r="R20" s="20">
        <v>145129281.16999999</v>
      </c>
      <c r="S20" s="19">
        <v>19186</v>
      </c>
      <c r="T20" s="20">
        <v>227716539</v>
      </c>
      <c r="U20" s="19">
        <v>11824</v>
      </c>
      <c r="V20" s="20">
        <v>182138463.50999999</v>
      </c>
      <c r="W20" s="20">
        <f t="shared" ref="W20:W29" si="46">U20*100/S20</f>
        <v>61.628270613989365</v>
      </c>
      <c r="X20" s="20">
        <f t="shared" ref="X20:X29" si="47">V20*100/T20</f>
        <v>79.98473203125576</v>
      </c>
      <c r="Y20" s="19">
        <v>33603</v>
      </c>
      <c r="Z20" s="20">
        <v>236690646.93000001</v>
      </c>
      <c r="AA20" s="19">
        <v>1294</v>
      </c>
      <c r="AB20" s="20">
        <v>7541592</v>
      </c>
      <c r="AC20" s="19">
        <v>0</v>
      </c>
      <c r="AD20" s="20">
        <v>0</v>
      </c>
      <c r="AE20" s="20">
        <f t="shared" si="5"/>
        <v>0</v>
      </c>
      <c r="AF20" s="20">
        <f t="shared" si="5"/>
        <v>0</v>
      </c>
      <c r="AG20" s="19">
        <v>0</v>
      </c>
      <c r="AH20" s="20">
        <v>0</v>
      </c>
      <c r="AI20" s="19">
        <v>69</v>
      </c>
      <c r="AJ20" s="20">
        <v>860497</v>
      </c>
      <c r="AK20" s="19">
        <v>59</v>
      </c>
      <c r="AL20" s="20">
        <v>368919.52</v>
      </c>
      <c r="AM20" s="20">
        <f t="shared" ref="AM20:AM29" si="48">AK20*100/AI20</f>
        <v>85.507246376811594</v>
      </c>
      <c r="AN20" s="20">
        <f t="shared" ref="AN20:AN29" si="49">AL20*100/AJ20</f>
        <v>42.872842090094444</v>
      </c>
      <c r="AO20" s="19">
        <v>233</v>
      </c>
      <c r="AP20" s="20">
        <v>1841238.18</v>
      </c>
      <c r="AQ20" s="19">
        <v>298</v>
      </c>
      <c r="AR20" s="20">
        <v>871486</v>
      </c>
      <c r="AS20" s="19">
        <v>35</v>
      </c>
      <c r="AT20" s="20">
        <v>389442.74</v>
      </c>
      <c r="AU20" s="20">
        <f t="shared" si="7"/>
        <v>11.74496644295302</v>
      </c>
      <c r="AV20" s="20">
        <f t="shared" si="7"/>
        <v>44.687205531701025</v>
      </c>
      <c r="AW20" s="19">
        <v>515</v>
      </c>
      <c r="AX20" s="20">
        <v>4767916.99</v>
      </c>
    </row>
    <row r="21" spans="1:50" x14ac:dyDescent="0.25">
      <c r="A21" s="40" t="s">
        <v>36</v>
      </c>
      <c r="B21" s="23" t="s">
        <v>37</v>
      </c>
      <c r="C21" s="19">
        <f t="shared" si="38"/>
        <v>11940</v>
      </c>
      <c r="D21" s="20">
        <f t="shared" si="39"/>
        <v>367554206</v>
      </c>
      <c r="E21" s="19">
        <f t="shared" si="40"/>
        <v>9341</v>
      </c>
      <c r="F21" s="20">
        <f t="shared" si="41"/>
        <v>239238513.19000003</v>
      </c>
      <c r="G21" s="20">
        <f t="shared" si="42"/>
        <v>78.232830820770516</v>
      </c>
      <c r="H21" s="20">
        <f t="shared" si="43"/>
        <v>65.089314524127644</v>
      </c>
      <c r="I21" s="19">
        <f t="shared" si="44"/>
        <v>15357</v>
      </c>
      <c r="J21" s="20">
        <f t="shared" si="45"/>
        <v>302614505.91000003</v>
      </c>
      <c r="K21" s="19">
        <v>3950</v>
      </c>
      <c r="L21" s="20">
        <v>133506580</v>
      </c>
      <c r="M21" s="19">
        <v>4753</v>
      </c>
      <c r="N21" s="20">
        <v>75426735.689999998</v>
      </c>
      <c r="O21" s="20">
        <f t="shared" si="3"/>
        <v>120.32911392405063</v>
      </c>
      <c r="P21" s="20">
        <f t="shared" si="3"/>
        <v>56.496642854606868</v>
      </c>
      <c r="Q21" s="19">
        <v>3028</v>
      </c>
      <c r="R21" s="20">
        <v>113447267.67</v>
      </c>
      <c r="S21" s="19">
        <v>7391</v>
      </c>
      <c r="T21" s="20">
        <v>227382477</v>
      </c>
      <c r="U21" s="19">
        <v>4577</v>
      </c>
      <c r="V21" s="20">
        <v>163201450.90000001</v>
      </c>
      <c r="W21" s="20">
        <f t="shared" si="46"/>
        <v>61.926667568664591</v>
      </c>
      <c r="X21" s="20">
        <f t="shared" si="47"/>
        <v>71.773978827752856</v>
      </c>
      <c r="Y21" s="19">
        <v>12184</v>
      </c>
      <c r="Z21" s="20">
        <v>187080743.63</v>
      </c>
      <c r="AA21" s="19">
        <v>377</v>
      </c>
      <c r="AB21" s="20">
        <v>5033147</v>
      </c>
      <c r="AC21" s="19">
        <v>0</v>
      </c>
      <c r="AD21" s="20">
        <v>0</v>
      </c>
      <c r="AE21" s="20">
        <f t="shared" si="5"/>
        <v>0</v>
      </c>
      <c r="AF21" s="20">
        <f t="shared" si="5"/>
        <v>0</v>
      </c>
      <c r="AG21" s="19">
        <v>0</v>
      </c>
      <c r="AH21" s="20">
        <v>0</v>
      </c>
      <c r="AI21" s="19">
        <v>17</v>
      </c>
      <c r="AJ21" s="20">
        <v>483186</v>
      </c>
      <c r="AK21" s="19">
        <v>11</v>
      </c>
      <c r="AL21" s="20">
        <v>592969.52</v>
      </c>
      <c r="AM21" s="20">
        <f t="shared" si="48"/>
        <v>64.705882352941174</v>
      </c>
      <c r="AN21" s="20">
        <f t="shared" si="49"/>
        <v>122.72075763784547</v>
      </c>
      <c r="AO21" s="19">
        <v>117</v>
      </c>
      <c r="AP21" s="20">
        <v>1178447.57</v>
      </c>
      <c r="AQ21" s="19">
        <v>205</v>
      </c>
      <c r="AR21" s="20">
        <v>1148816</v>
      </c>
      <c r="AS21" s="19">
        <v>0</v>
      </c>
      <c r="AT21" s="20">
        <v>17357.080000000002</v>
      </c>
      <c r="AU21" s="20">
        <f t="shared" si="7"/>
        <v>0</v>
      </c>
      <c r="AV21" s="20">
        <f t="shared" si="7"/>
        <v>1.5108668402947036</v>
      </c>
      <c r="AW21" s="19">
        <v>28</v>
      </c>
      <c r="AX21" s="20">
        <v>908047.04</v>
      </c>
    </row>
    <row r="22" spans="1:50" x14ac:dyDescent="0.25">
      <c r="A22" s="40" t="s">
        <v>38</v>
      </c>
      <c r="B22" s="19" t="s">
        <v>39</v>
      </c>
      <c r="C22" s="19">
        <f t="shared" si="38"/>
        <v>0</v>
      </c>
      <c r="D22" s="20">
        <f t="shared" si="39"/>
        <v>0</v>
      </c>
      <c r="E22" s="19">
        <f t="shared" si="40"/>
        <v>173</v>
      </c>
      <c r="F22" s="20">
        <f t="shared" si="41"/>
        <v>972348.15999999992</v>
      </c>
      <c r="G22" s="20" t="e">
        <f t="shared" si="42"/>
        <v>#DIV/0!</v>
      </c>
      <c r="H22" s="20" t="e">
        <f t="shared" si="43"/>
        <v>#DIV/0!</v>
      </c>
      <c r="I22" s="19">
        <f t="shared" si="44"/>
        <v>1773</v>
      </c>
      <c r="J22" s="20">
        <f t="shared" si="45"/>
        <v>5435830.9699999997</v>
      </c>
      <c r="K22" s="19">
        <v>0</v>
      </c>
      <c r="L22" s="20">
        <v>0</v>
      </c>
      <c r="M22" s="19">
        <v>165</v>
      </c>
      <c r="N22" s="20">
        <v>806685.7</v>
      </c>
      <c r="O22" s="20" t="e">
        <f t="shared" si="3"/>
        <v>#DIV/0!</v>
      </c>
      <c r="P22" s="20" t="e">
        <f t="shared" si="3"/>
        <v>#DIV/0!</v>
      </c>
      <c r="Q22" s="19">
        <v>1744</v>
      </c>
      <c r="R22" s="20">
        <v>3529049.27</v>
      </c>
      <c r="S22" s="19">
        <v>0</v>
      </c>
      <c r="T22" s="20">
        <v>0</v>
      </c>
      <c r="U22" s="19">
        <v>4</v>
      </c>
      <c r="V22" s="20">
        <v>162500</v>
      </c>
      <c r="W22" s="20" t="e">
        <f t="shared" si="46"/>
        <v>#DIV/0!</v>
      </c>
      <c r="X22" s="20" t="e">
        <f t="shared" si="47"/>
        <v>#DIV/0!</v>
      </c>
      <c r="Y22" s="19">
        <v>10</v>
      </c>
      <c r="Z22" s="20">
        <v>1891375.24</v>
      </c>
      <c r="AA22" s="19">
        <v>0</v>
      </c>
      <c r="AB22" s="20">
        <v>0</v>
      </c>
      <c r="AC22" s="19">
        <v>0</v>
      </c>
      <c r="AD22" s="20">
        <v>0</v>
      </c>
      <c r="AE22" s="20" t="e">
        <f t="shared" si="5"/>
        <v>#DIV/0!</v>
      </c>
      <c r="AF22" s="20" t="e">
        <f t="shared" si="5"/>
        <v>#DIV/0!</v>
      </c>
      <c r="AG22" s="19">
        <v>0</v>
      </c>
      <c r="AH22" s="20">
        <v>0</v>
      </c>
      <c r="AI22" s="19">
        <v>0</v>
      </c>
      <c r="AJ22" s="20">
        <v>0</v>
      </c>
      <c r="AK22" s="19">
        <v>1</v>
      </c>
      <c r="AL22" s="20">
        <v>2000</v>
      </c>
      <c r="AM22" s="20" t="e">
        <f t="shared" si="48"/>
        <v>#DIV/0!</v>
      </c>
      <c r="AN22" s="20" t="e">
        <f t="shared" si="49"/>
        <v>#DIV/0!</v>
      </c>
      <c r="AO22" s="19">
        <v>1</v>
      </c>
      <c r="AP22" s="20">
        <v>1998.64</v>
      </c>
      <c r="AQ22" s="19">
        <v>0</v>
      </c>
      <c r="AR22" s="20">
        <v>0</v>
      </c>
      <c r="AS22" s="19">
        <v>3</v>
      </c>
      <c r="AT22" s="20">
        <v>1162.46</v>
      </c>
      <c r="AU22" s="20" t="e">
        <f t="shared" si="7"/>
        <v>#DIV/0!</v>
      </c>
      <c r="AV22" s="20" t="e">
        <f t="shared" si="7"/>
        <v>#DIV/0!</v>
      </c>
      <c r="AW22" s="19">
        <v>18</v>
      </c>
      <c r="AX22" s="20">
        <v>13407.82</v>
      </c>
    </row>
    <row r="23" spans="1:50" ht="30" x14ac:dyDescent="0.25">
      <c r="A23" s="40"/>
      <c r="B23" s="42" t="s">
        <v>40</v>
      </c>
      <c r="C23" s="19">
        <f>K23+S23+AA23+AI23+AQ23</f>
        <v>0</v>
      </c>
      <c r="D23" s="20">
        <f>L23+T23+AB23+AJ23+AR23</f>
        <v>0</v>
      </c>
      <c r="E23" s="19">
        <f>M23+U23+AC23+AK23+AS23</f>
        <v>0</v>
      </c>
      <c r="F23" s="20">
        <f>N23+V23+AD23+AL23+AT23</f>
        <v>0</v>
      </c>
      <c r="G23" s="20" t="e">
        <f>E23*100/C23</f>
        <v>#DIV/0!</v>
      </c>
      <c r="H23" s="20" t="e">
        <f>F23*100/D23</f>
        <v>#DIV/0!</v>
      </c>
      <c r="I23" s="19">
        <f>Q23+Y23+AG23+AO23+AW23</f>
        <v>0</v>
      </c>
      <c r="J23" s="20">
        <f>R23+Z23+AH23+AP23+AX23</f>
        <v>0</v>
      </c>
      <c r="K23" s="19">
        <v>0</v>
      </c>
      <c r="L23" s="20">
        <v>0</v>
      </c>
      <c r="M23" s="19">
        <v>0</v>
      </c>
      <c r="N23" s="20">
        <v>0</v>
      </c>
      <c r="O23" s="20" t="e">
        <f>M23*100/K23</f>
        <v>#DIV/0!</v>
      </c>
      <c r="P23" s="20" t="e">
        <f>N23*100/L23</f>
        <v>#DIV/0!</v>
      </c>
      <c r="Q23" s="19">
        <v>0</v>
      </c>
      <c r="R23" s="20">
        <v>0</v>
      </c>
      <c r="S23" s="19">
        <v>0</v>
      </c>
      <c r="T23" s="20">
        <v>0</v>
      </c>
      <c r="U23" s="19">
        <v>0</v>
      </c>
      <c r="V23" s="20">
        <v>0</v>
      </c>
      <c r="W23" s="20" t="e">
        <f>U23*100/S23</f>
        <v>#DIV/0!</v>
      </c>
      <c r="X23" s="20" t="e">
        <f>V23*100/T23</f>
        <v>#DIV/0!</v>
      </c>
      <c r="Y23" s="19">
        <v>0</v>
      </c>
      <c r="Z23" s="20">
        <v>0</v>
      </c>
      <c r="AA23" s="19">
        <v>0</v>
      </c>
      <c r="AB23" s="20">
        <v>0</v>
      </c>
      <c r="AC23" s="19">
        <v>0</v>
      </c>
      <c r="AD23" s="20">
        <v>0</v>
      </c>
      <c r="AE23" s="20" t="e">
        <f>AC23*100/AA23</f>
        <v>#DIV/0!</v>
      </c>
      <c r="AF23" s="20" t="e">
        <f>AD23*100/AB23</f>
        <v>#DIV/0!</v>
      </c>
      <c r="AG23" s="19">
        <v>0</v>
      </c>
      <c r="AH23" s="20">
        <v>0</v>
      </c>
      <c r="AI23" s="19">
        <v>0</v>
      </c>
      <c r="AJ23" s="20">
        <v>0</v>
      </c>
      <c r="AK23" s="19">
        <v>0</v>
      </c>
      <c r="AL23" s="20">
        <v>0</v>
      </c>
      <c r="AM23" s="20" t="e">
        <f>AK23*100/AI23</f>
        <v>#DIV/0!</v>
      </c>
      <c r="AN23" s="20" t="e">
        <f>AL23*100/AJ23</f>
        <v>#DIV/0!</v>
      </c>
      <c r="AO23" s="19">
        <v>0</v>
      </c>
      <c r="AP23" s="20">
        <v>0</v>
      </c>
      <c r="AQ23" s="19">
        <v>0</v>
      </c>
      <c r="AR23" s="20">
        <v>0</v>
      </c>
      <c r="AS23" s="19">
        <v>0</v>
      </c>
      <c r="AT23" s="20">
        <v>0</v>
      </c>
      <c r="AU23" s="20" t="e">
        <f>AS23*100/AQ23</f>
        <v>#DIV/0!</v>
      </c>
      <c r="AV23" s="20" t="e">
        <f>AT23*100/AR23</f>
        <v>#DIV/0!</v>
      </c>
      <c r="AW23" s="19">
        <v>0</v>
      </c>
      <c r="AX23" s="20">
        <v>0</v>
      </c>
    </row>
    <row r="24" spans="1:50" x14ac:dyDescent="0.25">
      <c r="A24" s="17" t="s">
        <v>41</v>
      </c>
      <c r="B24" s="18" t="s">
        <v>42</v>
      </c>
      <c r="C24" s="19">
        <f t="shared" si="38"/>
        <v>272</v>
      </c>
      <c r="D24" s="20">
        <f t="shared" si="39"/>
        <v>4468707</v>
      </c>
      <c r="E24" s="19">
        <f t="shared" si="40"/>
        <v>46</v>
      </c>
      <c r="F24" s="20">
        <f t="shared" si="41"/>
        <v>1720032.55</v>
      </c>
      <c r="G24" s="20">
        <f t="shared" si="42"/>
        <v>16.911764705882351</v>
      </c>
      <c r="H24" s="20">
        <f t="shared" si="43"/>
        <v>38.490609252296025</v>
      </c>
      <c r="I24" s="19">
        <f t="shared" si="44"/>
        <v>38</v>
      </c>
      <c r="J24" s="20">
        <f t="shared" si="45"/>
        <v>607538.43999999994</v>
      </c>
      <c r="K24" s="19">
        <v>144</v>
      </c>
      <c r="L24" s="20">
        <v>2115503</v>
      </c>
      <c r="M24" s="19">
        <v>2</v>
      </c>
      <c r="N24" s="20">
        <v>47502.09</v>
      </c>
      <c r="O24" s="20">
        <f t="shared" si="3"/>
        <v>1.3888888888888888</v>
      </c>
      <c r="P24" s="20">
        <f t="shared" si="3"/>
        <v>2.2454276831562043</v>
      </c>
      <c r="Q24" s="19">
        <v>34</v>
      </c>
      <c r="R24" s="20">
        <v>251455.24</v>
      </c>
      <c r="S24" s="19">
        <v>109</v>
      </c>
      <c r="T24" s="20">
        <v>2340116</v>
      </c>
      <c r="U24" s="19">
        <v>44</v>
      </c>
      <c r="V24" s="20">
        <v>1672530.46</v>
      </c>
      <c r="W24" s="20">
        <f t="shared" si="46"/>
        <v>40.366972477064223</v>
      </c>
      <c r="X24" s="20">
        <f t="shared" si="47"/>
        <v>71.472117621519615</v>
      </c>
      <c r="Y24" s="19">
        <v>4</v>
      </c>
      <c r="Z24" s="20">
        <v>356083.20000000001</v>
      </c>
      <c r="AA24" s="19">
        <v>8</v>
      </c>
      <c r="AB24" s="20">
        <v>8011</v>
      </c>
      <c r="AC24" s="19">
        <v>0</v>
      </c>
      <c r="AD24" s="20">
        <v>0</v>
      </c>
      <c r="AE24" s="20">
        <f t="shared" si="5"/>
        <v>0</v>
      </c>
      <c r="AF24" s="20">
        <f t="shared" si="5"/>
        <v>0</v>
      </c>
      <c r="AG24" s="19">
        <v>0</v>
      </c>
      <c r="AH24" s="20">
        <v>0</v>
      </c>
      <c r="AI24" s="19">
        <v>0</v>
      </c>
      <c r="AJ24" s="20">
        <v>0</v>
      </c>
      <c r="AK24" s="19">
        <v>0</v>
      </c>
      <c r="AL24" s="20">
        <v>0</v>
      </c>
      <c r="AM24" s="20" t="e">
        <f t="shared" si="48"/>
        <v>#DIV/0!</v>
      </c>
      <c r="AN24" s="20" t="e">
        <f t="shared" si="49"/>
        <v>#DIV/0!</v>
      </c>
      <c r="AO24" s="19">
        <v>0</v>
      </c>
      <c r="AP24" s="20">
        <v>0</v>
      </c>
      <c r="AQ24" s="19">
        <v>11</v>
      </c>
      <c r="AR24" s="20">
        <v>5077</v>
      </c>
      <c r="AS24" s="19">
        <v>0</v>
      </c>
      <c r="AT24" s="20">
        <v>0</v>
      </c>
      <c r="AU24" s="20">
        <f t="shared" si="7"/>
        <v>0</v>
      </c>
      <c r="AV24" s="20">
        <f t="shared" si="7"/>
        <v>0</v>
      </c>
      <c r="AW24" s="19">
        <v>0</v>
      </c>
      <c r="AX24" s="20">
        <v>0</v>
      </c>
    </row>
    <row r="25" spans="1:50" x14ac:dyDescent="0.25">
      <c r="A25" s="17" t="s">
        <v>43</v>
      </c>
      <c r="B25" s="38" t="s">
        <v>44</v>
      </c>
      <c r="C25" s="19">
        <f t="shared" si="38"/>
        <v>49072</v>
      </c>
      <c r="D25" s="20">
        <f t="shared" si="39"/>
        <v>26897645</v>
      </c>
      <c r="E25" s="19">
        <f t="shared" si="40"/>
        <v>21623</v>
      </c>
      <c r="F25" s="20">
        <f t="shared" si="41"/>
        <v>3759900.43</v>
      </c>
      <c r="G25" s="20">
        <f t="shared" si="42"/>
        <v>44.063824584284319</v>
      </c>
      <c r="H25" s="20">
        <f t="shared" si="43"/>
        <v>13.978548791167405</v>
      </c>
      <c r="I25" s="19">
        <f t="shared" si="44"/>
        <v>63721</v>
      </c>
      <c r="J25" s="20">
        <f t="shared" si="45"/>
        <v>30520811.590000004</v>
      </c>
      <c r="K25" s="19">
        <v>30672</v>
      </c>
      <c r="L25" s="20">
        <v>16419444</v>
      </c>
      <c r="M25" s="19">
        <v>20713</v>
      </c>
      <c r="N25" s="20">
        <v>3285171.35</v>
      </c>
      <c r="O25" s="20">
        <f t="shared" si="3"/>
        <v>67.530646844027132</v>
      </c>
      <c r="P25" s="20">
        <f t="shared" si="3"/>
        <v>20.007811165834848</v>
      </c>
      <c r="Q25" s="19">
        <v>56874</v>
      </c>
      <c r="R25" s="20">
        <v>25390760.600000001</v>
      </c>
      <c r="S25" s="19">
        <v>15698</v>
      </c>
      <c r="T25" s="20">
        <v>9504249</v>
      </c>
      <c r="U25" s="19">
        <v>516</v>
      </c>
      <c r="V25" s="20">
        <v>307424.34999999998</v>
      </c>
      <c r="W25" s="20">
        <f t="shared" si="46"/>
        <v>3.287042935405784</v>
      </c>
      <c r="X25" s="20">
        <f t="shared" si="47"/>
        <v>3.2345990724780038</v>
      </c>
      <c r="Y25" s="19">
        <v>4307</v>
      </c>
      <c r="Z25" s="20">
        <v>2665391.63</v>
      </c>
      <c r="AA25" s="19">
        <v>1740</v>
      </c>
      <c r="AB25" s="20">
        <v>603675</v>
      </c>
      <c r="AC25" s="19">
        <v>153</v>
      </c>
      <c r="AD25" s="20">
        <v>35179.050000000003</v>
      </c>
      <c r="AE25" s="20">
        <f t="shared" si="5"/>
        <v>8.7931034482758612</v>
      </c>
      <c r="AF25" s="20">
        <f t="shared" si="5"/>
        <v>5.8274816747422049</v>
      </c>
      <c r="AG25" s="19">
        <v>868</v>
      </c>
      <c r="AH25" s="20">
        <v>501920.35</v>
      </c>
      <c r="AI25" s="19">
        <v>61</v>
      </c>
      <c r="AJ25" s="20">
        <v>40002</v>
      </c>
      <c r="AK25" s="19">
        <v>0</v>
      </c>
      <c r="AL25" s="20">
        <v>0</v>
      </c>
      <c r="AM25" s="20">
        <f t="shared" si="48"/>
        <v>0</v>
      </c>
      <c r="AN25" s="20">
        <f t="shared" si="49"/>
        <v>0</v>
      </c>
      <c r="AO25" s="19">
        <v>0</v>
      </c>
      <c r="AP25" s="20">
        <v>0</v>
      </c>
      <c r="AQ25" s="19">
        <v>901</v>
      </c>
      <c r="AR25" s="20">
        <v>330275</v>
      </c>
      <c r="AS25" s="19">
        <v>241</v>
      </c>
      <c r="AT25" s="20">
        <v>132125.68</v>
      </c>
      <c r="AU25" s="20">
        <f t="shared" si="7"/>
        <v>26.748057713651498</v>
      </c>
      <c r="AV25" s="20">
        <f t="shared" si="7"/>
        <v>40.004747558852472</v>
      </c>
      <c r="AW25" s="19">
        <v>1672</v>
      </c>
      <c r="AX25" s="20">
        <v>1962739.01</v>
      </c>
    </row>
    <row r="26" spans="1:50" x14ac:dyDescent="0.25">
      <c r="A26" s="17" t="s">
        <v>45</v>
      </c>
      <c r="B26" s="38" t="s">
        <v>46</v>
      </c>
      <c r="C26" s="19">
        <f t="shared" si="38"/>
        <v>77802</v>
      </c>
      <c r="D26" s="20">
        <f t="shared" si="39"/>
        <v>107232598</v>
      </c>
      <c r="E26" s="19">
        <f t="shared" si="40"/>
        <v>72527</v>
      </c>
      <c r="F26" s="20">
        <f t="shared" si="41"/>
        <v>18510326.850000001</v>
      </c>
      <c r="G26" s="20">
        <f t="shared" si="42"/>
        <v>93.219968638338344</v>
      </c>
      <c r="H26" s="20">
        <f t="shared" si="43"/>
        <v>17.261846859291801</v>
      </c>
      <c r="I26" s="19">
        <f t="shared" si="44"/>
        <v>333191</v>
      </c>
      <c r="J26" s="20">
        <f t="shared" si="45"/>
        <v>308756533.98000002</v>
      </c>
      <c r="K26" s="19">
        <v>45798</v>
      </c>
      <c r="L26" s="20">
        <v>61333027</v>
      </c>
      <c r="M26" s="19">
        <v>10627</v>
      </c>
      <c r="N26" s="20">
        <v>7073508.2400000002</v>
      </c>
      <c r="O26" s="20">
        <f t="shared" si="3"/>
        <v>23.20407004672693</v>
      </c>
      <c r="P26" s="20">
        <f t="shared" si="3"/>
        <v>11.532951471643491</v>
      </c>
      <c r="Q26" s="19">
        <v>149337</v>
      </c>
      <c r="R26" s="20">
        <v>168635144.15000001</v>
      </c>
      <c r="S26" s="19">
        <v>27477</v>
      </c>
      <c r="T26" s="20">
        <v>40978014</v>
      </c>
      <c r="U26" s="19">
        <v>59870</v>
      </c>
      <c r="V26" s="20">
        <v>9413481.7200000007</v>
      </c>
      <c r="W26" s="20">
        <f t="shared" si="46"/>
        <v>217.89132729191687</v>
      </c>
      <c r="X26" s="20">
        <f t="shared" si="47"/>
        <v>22.972030123275378</v>
      </c>
      <c r="Y26" s="19">
        <v>151339</v>
      </c>
      <c r="Z26" s="20">
        <v>103802565.20999999</v>
      </c>
      <c r="AA26" s="19">
        <v>2919</v>
      </c>
      <c r="AB26" s="20">
        <v>2911482</v>
      </c>
      <c r="AC26" s="19">
        <v>1050</v>
      </c>
      <c r="AD26" s="20">
        <v>1337683.44</v>
      </c>
      <c r="AE26" s="20">
        <f t="shared" si="5"/>
        <v>35.97122302158273</v>
      </c>
      <c r="AF26" s="20">
        <f t="shared" si="5"/>
        <v>45.945104245878902</v>
      </c>
      <c r="AG26" s="19">
        <v>22542</v>
      </c>
      <c r="AH26" s="20">
        <v>27609817.109999999</v>
      </c>
      <c r="AI26" s="19">
        <v>518</v>
      </c>
      <c r="AJ26" s="20">
        <v>960000</v>
      </c>
      <c r="AK26" s="19">
        <v>238</v>
      </c>
      <c r="AL26" s="20">
        <v>278382.74</v>
      </c>
      <c r="AM26" s="20">
        <f t="shared" si="48"/>
        <v>45.945945945945944</v>
      </c>
      <c r="AN26" s="20">
        <f t="shared" si="49"/>
        <v>28.998202083333332</v>
      </c>
      <c r="AO26" s="19">
        <v>1277</v>
      </c>
      <c r="AP26" s="20">
        <v>1500928.86</v>
      </c>
      <c r="AQ26" s="19">
        <v>1090</v>
      </c>
      <c r="AR26" s="20">
        <v>1050075</v>
      </c>
      <c r="AS26" s="19">
        <v>742</v>
      </c>
      <c r="AT26" s="20">
        <v>407270.71</v>
      </c>
      <c r="AU26" s="20">
        <f t="shared" si="7"/>
        <v>68.073394495412842</v>
      </c>
      <c r="AV26" s="20">
        <f t="shared" si="7"/>
        <v>38.78491631550127</v>
      </c>
      <c r="AW26" s="19">
        <v>8696</v>
      </c>
      <c r="AX26" s="20">
        <v>7208078.6500000004</v>
      </c>
    </row>
    <row r="27" spans="1:50" x14ac:dyDescent="0.25">
      <c r="A27" s="17" t="s">
        <v>47</v>
      </c>
      <c r="B27" s="18" t="s">
        <v>48</v>
      </c>
      <c r="C27" s="19">
        <f t="shared" si="38"/>
        <v>4683</v>
      </c>
      <c r="D27" s="20">
        <f t="shared" si="39"/>
        <v>14377916</v>
      </c>
      <c r="E27" s="19">
        <f t="shared" si="40"/>
        <v>569</v>
      </c>
      <c r="F27" s="20">
        <f t="shared" si="41"/>
        <v>1948041.15</v>
      </c>
      <c r="G27" s="20">
        <f t="shared" si="42"/>
        <v>12.150330984411703</v>
      </c>
      <c r="H27" s="20">
        <f t="shared" si="43"/>
        <v>13.548842196602067</v>
      </c>
      <c r="I27" s="19">
        <f t="shared" si="44"/>
        <v>915</v>
      </c>
      <c r="J27" s="20">
        <f t="shared" si="45"/>
        <v>17616483.920000002</v>
      </c>
      <c r="K27" s="19">
        <v>2756</v>
      </c>
      <c r="L27" s="20">
        <v>8189227</v>
      </c>
      <c r="M27" s="19">
        <v>51</v>
      </c>
      <c r="N27" s="20">
        <v>1740494.65</v>
      </c>
      <c r="O27" s="20">
        <f t="shared" si="3"/>
        <v>1.8505079825834543</v>
      </c>
      <c r="P27" s="20">
        <f t="shared" si="3"/>
        <v>21.253466902309583</v>
      </c>
      <c r="Q27" s="19">
        <v>128</v>
      </c>
      <c r="R27" s="20">
        <v>17083814.870000001</v>
      </c>
      <c r="S27" s="19">
        <v>1198</v>
      </c>
      <c r="T27" s="20">
        <v>5163464</v>
      </c>
      <c r="U27" s="19">
        <v>518</v>
      </c>
      <c r="V27" s="20">
        <v>207546.5</v>
      </c>
      <c r="W27" s="20">
        <f t="shared" si="46"/>
        <v>43.238731218697829</v>
      </c>
      <c r="X27" s="20">
        <f t="shared" si="47"/>
        <v>4.0195206163924064</v>
      </c>
      <c r="Y27" s="19">
        <v>787</v>
      </c>
      <c r="Z27" s="20">
        <v>532669.05000000005</v>
      </c>
      <c r="AA27" s="19">
        <v>456</v>
      </c>
      <c r="AB27" s="20">
        <v>416622</v>
      </c>
      <c r="AC27" s="19">
        <v>0</v>
      </c>
      <c r="AD27" s="20">
        <v>0</v>
      </c>
      <c r="AE27" s="20">
        <f t="shared" si="5"/>
        <v>0</v>
      </c>
      <c r="AF27" s="20">
        <f t="shared" si="5"/>
        <v>0</v>
      </c>
      <c r="AG27" s="19">
        <v>0</v>
      </c>
      <c r="AH27" s="20">
        <v>0</v>
      </c>
      <c r="AI27" s="19">
        <v>4</v>
      </c>
      <c r="AJ27" s="20">
        <v>23343</v>
      </c>
      <c r="AK27" s="19">
        <v>0</v>
      </c>
      <c r="AL27" s="20">
        <v>0</v>
      </c>
      <c r="AM27" s="20">
        <f t="shared" si="48"/>
        <v>0</v>
      </c>
      <c r="AN27" s="20">
        <f t="shared" si="49"/>
        <v>0</v>
      </c>
      <c r="AO27" s="19">
        <v>0</v>
      </c>
      <c r="AP27" s="20">
        <v>0</v>
      </c>
      <c r="AQ27" s="19">
        <v>269</v>
      </c>
      <c r="AR27" s="20">
        <v>585260</v>
      </c>
      <c r="AS27" s="19">
        <v>0</v>
      </c>
      <c r="AT27" s="20">
        <v>0</v>
      </c>
      <c r="AU27" s="20">
        <f t="shared" si="7"/>
        <v>0</v>
      </c>
      <c r="AV27" s="20">
        <f t="shared" si="7"/>
        <v>0</v>
      </c>
      <c r="AW27" s="19">
        <v>0</v>
      </c>
      <c r="AX27" s="20">
        <v>0</v>
      </c>
    </row>
    <row r="28" spans="1:50" x14ac:dyDescent="0.25">
      <c r="A28" s="17" t="s">
        <v>49</v>
      </c>
      <c r="B28" s="18" t="s">
        <v>50</v>
      </c>
      <c r="C28" s="19">
        <f t="shared" si="38"/>
        <v>3775</v>
      </c>
      <c r="D28" s="20">
        <f t="shared" si="39"/>
        <v>5635199</v>
      </c>
      <c r="E28" s="19">
        <f t="shared" si="40"/>
        <v>167</v>
      </c>
      <c r="F28" s="20">
        <f t="shared" si="41"/>
        <v>550348.19999999995</v>
      </c>
      <c r="G28" s="20">
        <f t="shared" si="42"/>
        <v>4.4238410596026494</v>
      </c>
      <c r="H28" s="20">
        <f t="shared" si="43"/>
        <v>9.7662602509689531</v>
      </c>
      <c r="I28" s="19">
        <f t="shared" si="44"/>
        <v>2919</v>
      </c>
      <c r="J28" s="20">
        <f t="shared" si="45"/>
        <v>3326422.67</v>
      </c>
      <c r="K28" s="19">
        <v>2108</v>
      </c>
      <c r="L28" s="20">
        <v>3326843</v>
      </c>
      <c r="M28" s="19">
        <v>50</v>
      </c>
      <c r="N28" s="20">
        <v>86639</v>
      </c>
      <c r="O28" s="20">
        <f t="shared" si="3"/>
        <v>2.3719165085388996</v>
      </c>
      <c r="P28" s="20">
        <f t="shared" si="3"/>
        <v>2.6042407171002657</v>
      </c>
      <c r="Q28" s="19">
        <v>94</v>
      </c>
      <c r="R28" s="20">
        <v>390856.51</v>
      </c>
      <c r="S28" s="19">
        <v>864</v>
      </c>
      <c r="T28" s="20">
        <v>1561604</v>
      </c>
      <c r="U28" s="19">
        <v>7</v>
      </c>
      <c r="V28" s="20">
        <v>374948</v>
      </c>
      <c r="W28" s="20">
        <f t="shared" si="46"/>
        <v>0.81018518518518523</v>
      </c>
      <c r="X28" s="20">
        <f t="shared" si="47"/>
        <v>24.010440547027287</v>
      </c>
      <c r="Y28" s="19">
        <v>13</v>
      </c>
      <c r="Z28" s="20">
        <v>397933.86</v>
      </c>
      <c r="AA28" s="19">
        <v>525</v>
      </c>
      <c r="AB28" s="20">
        <v>341753</v>
      </c>
      <c r="AC28" s="19">
        <v>0</v>
      </c>
      <c r="AD28" s="20">
        <v>0</v>
      </c>
      <c r="AE28" s="20">
        <f t="shared" si="5"/>
        <v>0</v>
      </c>
      <c r="AF28" s="20">
        <f t="shared" si="5"/>
        <v>0</v>
      </c>
      <c r="AG28" s="19">
        <v>1</v>
      </c>
      <c r="AH28" s="20">
        <v>23.91</v>
      </c>
      <c r="AI28" s="19">
        <v>1</v>
      </c>
      <c r="AJ28" s="20">
        <v>1363</v>
      </c>
      <c r="AK28" s="19">
        <v>0</v>
      </c>
      <c r="AL28" s="20">
        <v>0</v>
      </c>
      <c r="AM28" s="20">
        <f t="shared" si="48"/>
        <v>0</v>
      </c>
      <c r="AN28" s="20">
        <f t="shared" si="49"/>
        <v>0</v>
      </c>
      <c r="AO28" s="19">
        <v>0</v>
      </c>
      <c r="AP28" s="20">
        <v>0</v>
      </c>
      <c r="AQ28" s="19">
        <v>277</v>
      </c>
      <c r="AR28" s="20">
        <v>403636</v>
      </c>
      <c r="AS28" s="19">
        <v>110</v>
      </c>
      <c r="AT28" s="20">
        <v>88761.2</v>
      </c>
      <c r="AU28" s="20">
        <f t="shared" si="7"/>
        <v>39.711191335740075</v>
      </c>
      <c r="AV28" s="20">
        <f t="shared" si="7"/>
        <v>21.990407198565045</v>
      </c>
      <c r="AW28" s="19">
        <v>2811</v>
      </c>
      <c r="AX28" s="20">
        <v>2537608.39</v>
      </c>
    </row>
    <row r="29" spans="1:50" x14ac:dyDescent="0.25">
      <c r="A29" s="17" t="s">
        <v>51</v>
      </c>
      <c r="B29" s="18" t="s">
        <v>52</v>
      </c>
      <c r="C29" s="19">
        <f t="shared" si="38"/>
        <v>33333</v>
      </c>
      <c r="D29" s="20">
        <f t="shared" si="39"/>
        <v>8334390</v>
      </c>
      <c r="E29" s="19">
        <f t="shared" si="40"/>
        <v>159604</v>
      </c>
      <c r="F29" s="20">
        <f t="shared" si="41"/>
        <v>17444210.890000001</v>
      </c>
      <c r="G29" s="20">
        <f t="shared" si="42"/>
        <v>478.81678816788167</v>
      </c>
      <c r="H29" s="20">
        <f t="shared" si="43"/>
        <v>209.30399093394956</v>
      </c>
      <c r="I29" s="19">
        <f t="shared" si="44"/>
        <v>548628</v>
      </c>
      <c r="J29" s="20">
        <f t="shared" si="45"/>
        <v>37816966.399999999</v>
      </c>
      <c r="K29" s="19">
        <v>27843</v>
      </c>
      <c r="L29" s="20">
        <v>6961148</v>
      </c>
      <c r="M29" s="19">
        <v>7383</v>
      </c>
      <c r="N29" s="20">
        <v>2350930.0699999998</v>
      </c>
      <c r="O29" s="20">
        <f t="shared" si="3"/>
        <v>26.516539166038143</v>
      </c>
      <c r="P29" s="20">
        <f t="shared" si="3"/>
        <v>33.772160425263188</v>
      </c>
      <c r="Q29" s="19">
        <v>10245</v>
      </c>
      <c r="R29" s="20">
        <v>2873720.73</v>
      </c>
      <c r="S29" s="19">
        <v>4743</v>
      </c>
      <c r="T29" s="20">
        <v>1186312</v>
      </c>
      <c r="U29" s="19">
        <v>96771</v>
      </c>
      <c r="V29" s="20">
        <v>6350109.9199999999</v>
      </c>
      <c r="W29" s="20">
        <f t="shared" si="46"/>
        <v>2040.2909550917141</v>
      </c>
      <c r="X29" s="20">
        <f t="shared" si="47"/>
        <v>535.28160551355802</v>
      </c>
      <c r="Y29" s="19">
        <v>312422</v>
      </c>
      <c r="Z29" s="20">
        <v>10005955</v>
      </c>
      <c r="AA29" s="19">
        <v>346</v>
      </c>
      <c r="AB29" s="20">
        <v>86598</v>
      </c>
      <c r="AC29" s="19">
        <v>2140</v>
      </c>
      <c r="AD29" s="20">
        <v>795899.14</v>
      </c>
      <c r="AE29" s="20">
        <f t="shared" si="5"/>
        <v>618.49710982658962</v>
      </c>
      <c r="AF29" s="20">
        <f t="shared" si="5"/>
        <v>919.07335042379736</v>
      </c>
      <c r="AG29" s="19">
        <v>9168</v>
      </c>
      <c r="AH29" s="20">
        <v>1983318.84</v>
      </c>
      <c r="AI29" s="19">
        <v>0</v>
      </c>
      <c r="AJ29" s="20">
        <v>0</v>
      </c>
      <c r="AK29" s="19">
        <v>46075</v>
      </c>
      <c r="AL29" s="20">
        <v>3154605.09</v>
      </c>
      <c r="AM29" s="20" t="e">
        <f t="shared" si="48"/>
        <v>#DIV/0!</v>
      </c>
      <c r="AN29" s="20" t="e">
        <f t="shared" si="49"/>
        <v>#DIV/0!</v>
      </c>
      <c r="AO29" s="19">
        <v>144427</v>
      </c>
      <c r="AP29" s="20">
        <v>7825899.1399999997</v>
      </c>
      <c r="AQ29" s="19">
        <v>401</v>
      </c>
      <c r="AR29" s="20">
        <v>100332</v>
      </c>
      <c r="AS29" s="19">
        <v>7235</v>
      </c>
      <c r="AT29" s="20">
        <v>4792666.67</v>
      </c>
      <c r="AU29" s="20">
        <f t="shared" si="7"/>
        <v>1804.2394014962595</v>
      </c>
      <c r="AV29" s="20">
        <f t="shared" si="7"/>
        <v>4776.8076685404458</v>
      </c>
      <c r="AW29" s="19">
        <v>72366</v>
      </c>
      <c r="AX29" s="20">
        <v>15128072.689999999</v>
      </c>
    </row>
    <row r="30" spans="1:50" ht="30" x14ac:dyDescent="0.25">
      <c r="A30" s="17"/>
      <c r="B30" s="39" t="s">
        <v>53</v>
      </c>
      <c r="C30" s="19">
        <f>K30+S30+AA30+AI30+AQ30</f>
        <v>0</v>
      </c>
      <c r="D30" s="20">
        <f>L30+T30+AB30+AJ30+AR30</f>
        <v>0</v>
      </c>
      <c r="E30" s="19">
        <f>M30+U30+AC30+AK30+AS30</f>
        <v>82</v>
      </c>
      <c r="F30" s="20">
        <f>N30+V30+AD30+AL30+AT30</f>
        <v>7063.61</v>
      </c>
      <c r="G30" s="20" t="e">
        <f>E30*100/C30</f>
        <v>#DIV/0!</v>
      </c>
      <c r="H30" s="20" t="e">
        <f>F30*100/D30</f>
        <v>#DIV/0!</v>
      </c>
      <c r="I30" s="19">
        <f>Q30+Y30+AG30+AO30+AW30</f>
        <v>111</v>
      </c>
      <c r="J30" s="20">
        <f>R30+Z30+AH30+AP30+AX30</f>
        <v>2911.54</v>
      </c>
      <c r="K30" s="19">
        <v>0</v>
      </c>
      <c r="L30" s="20">
        <v>0</v>
      </c>
      <c r="M30" s="19">
        <v>82</v>
      </c>
      <c r="N30" s="20">
        <v>7063.61</v>
      </c>
      <c r="O30" s="20" t="e">
        <f>M30*100/K30</f>
        <v>#DIV/0!</v>
      </c>
      <c r="P30" s="20" t="e">
        <f>N30*100/L30</f>
        <v>#DIV/0!</v>
      </c>
      <c r="Q30" s="19">
        <v>111</v>
      </c>
      <c r="R30" s="20">
        <v>2911.54</v>
      </c>
      <c r="S30" s="19">
        <v>0</v>
      </c>
      <c r="T30" s="20">
        <v>0</v>
      </c>
      <c r="U30" s="19">
        <v>0</v>
      </c>
      <c r="V30" s="20">
        <v>0</v>
      </c>
      <c r="W30" s="20" t="e">
        <f>U30*100/S30</f>
        <v>#DIV/0!</v>
      </c>
      <c r="X30" s="20" t="e">
        <f>V30*100/T30</f>
        <v>#DIV/0!</v>
      </c>
      <c r="Y30" s="19">
        <v>0</v>
      </c>
      <c r="Z30" s="20">
        <v>0</v>
      </c>
      <c r="AA30" s="19">
        <v>0</v>
      </c>
      <c r="AB30" s="20">
        <v>0</v>
      </c>
      <c r="AC30" s="19">
        <v>0</v>
      </c>
      <c r="AD30" s="20">
        <v>0</v>
      </c>
      <c r="AE30" s="20" t="e">
        <f>AC30*100/AA30</f>
        <v>#DIV/0!</v>
      </c>
      <c r="AF30" s="20" t="e">
        <f>AD30*100/AB30</f>
        <v>#DIV/0!</v>
      </c>
      <c r="AG30" s="19">
        <v>0</v>
      </c>
      <c r="AH30" s="20">
        <v>0</v>
      </c>
      <c r="AI30" s="19">
        <v>0</v>
      </c>
      <c r="AJ30" s="20">
        <v>0</v>
      </c>
      <c r="AK30" s="19">
        <v>0</v>
      </c>
      <c r="AL30" s="20">
        <v>0</v>
      </c>
      <c r="AM30" s="20" t="e">
        <f>AK30*100/AI30</f>
        <v>#DIV/0!</v>
      </c>
      <c r="AN30" s="20" t="e">
        <f>AL30*100/AJ30</f>
        <v>#DIV/0!</v>
      </c>
      <c r="AO30" s="19">
        <v>0</v>
      </c>
      <c r="AP30" s="20">
        <v>0</v>
      </c>
      <c r="AQ30" s="19">
        <v>0</v>
      </c>
      <c r="AR30" s="20">
        <v>0</v>
      </c>
      <c r="AS30" s="19">
        <v>0</v>
      </c>
      <c r="AT30" s="20">
        <v>0</v>
      </c>
      <c r="AU30" s="20" t="e">
        <f>AS30*100/AQ30</f>
        <v>#DIV/0!</v>
      </c>
      <c r="AV30" s="20" t="e">
        <f>AT30*100/AR30</f>
        <v>#DIV/0!</v>
      </c>
      <c r="AW30" s="19">
        <v>0</v>
      </c>
      <c r="AX30" s="20">
        <v>0</v>
      </c>
    </row>
    <row r="31" spans="1:50" x14ac:dyDescent="0.25">
      <c r="A31" s="13">
        <v>2</v>
      </c>
      <c r="B31" s="14" t="s">
        <v>54</v>
      </c>
      <c r="C31" s="15">
        <f t="shared" si="0"/>
        <v>7121737</v>
      </c>
      <c r="D31" s="16">
        <f t="shared" si="0"/>
        <v>2966870350</v>
      </c>
      <c r="E31" s="15">
        <f t="shared" si="0"/>
        <v>4970145</v>
      </c>
      <c r="F31" s="16">
        <f t="shared" si="0"/>
        <v>1652654354.98</v>
      </c>
      <c r="G31" s="16">
        <f t="shared" si="1"/>
        <v>69.78838168272712</v>
      </c>
      <c r="H31" s="16">
        <f t="shared" si="1"/>
        <v>55.70362570713614</v>
      </c>
      <c r="I31" s="15">
        <f t="shared" si="2"/>
        <v>10158506</v>
      </c>
      <c r="J31" s="16">
        <f t="shared" si="2"/>
        <v>3130753711.9299998</v>
      </c>
      <c r="K31" s="15">
        <v>4161711</v>
      </c>
      <c r="L31" s="16">
        <v>1462134450</v>
      </c>
      <c r="M31" s="15">
        <v>2838011</v>
      </c>
      <c r="N31" s="16">
        <v>800299034.72000003</v>
      </c>
      <c r="O31" s="16">
        <f t="shared" si="3"/>
        <v>68.193370467098745</v>
      </c>
      <c r="P31" s="16">
        <f t="shared" si="3"/>
        <v>54.734982458008567</v>
      </c>
      <c r="Q31" s="15">
        <v>5614123</v>
      </c>
      <c r="R31" s="16">
        <v>1606566709.1300001</v>
      </c>
      <c r="S31" s="15">
        <v>1253627</v>
      </c>
      <c r="T31" s="16">
        <v>1054725839</v>
      </c>
      <c r="U31" s="15">
        <v>487096</v>
      </c>
      <c r="V31" s="16">
        <v>637931686.14999998</v>
      </c>
      <c r="W31" s="16">
        <f t="shared" si="4"/>
        <v>38.854938510418172</v>
      </c>
      <c r="X31" s="16">
        <f t="shared" si="4"/>
        <v>60.483176059745702</v>
      </c>
      <c r="Y31" s="15">
        <v>1218979</v>
      </c>
      <c r="Z31" s="16">
        <v>1064169545.74</v>
      </c>
      <c r="AA31" s="15">
        <v>966788</v>
      </c>
      <c r="AB31" s="16">
        <v>302800739</v>
      </c>
      <c r="AC31" s="15">
        <v>1164227</v>
      </c>
      <c r="AD31" s="16">
        <v>142919359.88</v>
      </c>
      <c r="AE31" s="16">
        <f t="shared" si="5"/>
        <v>120.42216080464384</v>
      </c>
      <c r="AF31" s="16">
        <f t="shared" si="5"/>
        <v>47.199145006049669</v>
      </c>
      <c r="AG31" s="15">
        <v>1819801</v>
      </c>
      <c r="AH31" s="16">
        <v>280620606.56999999</v>
      </c>
      <c r="AI31" s="15">
        <v>3617</v>
      </c>
      <c r="AJ31" s="16">
        <v>6023692</v>
      </c>
      <c r="AK31" s="15">
        <v>119791</v>
      </c>
      <c r="AL31" s="16">
        <v>13344899.9</v>
      </c>
      <c r="AM31" s="16">
        <f t="shared" si="6"/>
        <v>3311.888305225325</v>
      </c>
      <c r="AN31" s="16">
        <f t="shared" si="6"/>
        <v>221.54020989120957</v>
      </c>
      <c r="AO31" s="15">
        <v>342778</v>
      </c>
      <c r="AP31" s="16">
        <v>31856232.989999998</v>
      </c>
      <c r="AQ31" s="15">
        <v>735994</v>
      </c>
      <c r="AR31" s="16">
        <v>141185630</v>
      </c>
      <c r="AS31" s="15">
        <v>361020</v>
      </c>
      <c r="AT31" s="16">
        <v>58159374.329999998</v>
      </c>
      <c r="AU31" s="16">
        <f t="shared" si="7"/>
        <v>49.052030315464528</v>
      </c>
      <c r="AV31" s="16">
        <f t="shared" si="7"/>
        <v>41.193550880496829</v>
      </c>
      <c r="AW31" s="15">
        <v>1162825</v>
      </c>
      <c r="AX31" s="16">
        <v>147540617.5</v>
      </c>
    </row>
    <row r="32" spans="1:50" x14ac:dyDescent="0.25">
      <c r="A32" s="17">
        <v>3</v>
      </c>
      <c r="B32" s="24" t="s">
        <v>55</v>
      </c>
      <c r="C32" s="19">
        <f t="shared" si="0"/>
        <v>819033</v>
      </c>
      <c r="D32" s="20">
        <f t="shared" si="0"/>
        <v>341190132</v>
      </c>
      <c r="E32" s="19">
        <f t="shared" si="0"/>
        <v>3614478</v>
      </c>
      <c r="F32" s="20">
        <f t="shared" si="0"/>
        <v>548932346.33000004</v>
      </c>
      <c r="G32" s="20">
        <f t="shared" si="1"/>
        <v>441.31042338953375</v>
      </c>
      <c r="H32" s="20">
        <f t="shared" si="1"/>
        <v>160.88752131025879</v>
      </c>
      <c r="I32" s="19">
        <f t="shared" si="2"/>
        <v>8170242</v>
      </c>
      <c r="J32" s="20">
        <f t="shared" si="2"/>
        <v>1117034885.0799999</v>
      </c>
      <c r="K32" s="19">
        <v>478616</v>
      </c>
      <c r="L32" s="20">
        <v>168145487</v>
      </c>
      <c r="M32" s="19">
        <v>2369099</v>
      </c>
      <c r="N32" s="20">
        <v>400762563.02999997</v>
      </c>
      <c r="O32" s="20">
        <f t="shared" si="3"/>
        <v>494.9895114246076</v>
      </c>
      <c r="P32" s="20">
        <f t="shared" si="3"/>
        <v>238.34274126548516</v>
      </c>
      <c r="Q32" s="19">
        <v>4707849</v>
      </c>
      <c r="R32" s="20">
        <v>781483280.37</v>
      </c>
      <c r="S32" s="19">
        <v>144177</v>
      </c>
      <c r="T32" s="20">
        <v>121293478</v>
      </c>
      <c r="U32" s="19">
        <v>261578</v>
      </c>
      <c r="V32" s="20">
        <v>42052233.789999999</v>
      </c>
      <c r="W32" s="20">
        <f t="shared" si="4"/>
        <v>181.42838316791168</v>
      </c>
      <c r="X32" s="20">
        <f t="shared" si="4"/>
        <v>34.669822717096132</v>
      </c>
      <c r="Y32" s="19">
        <v>707529</v>
      </c>
      <c r="Z32" s="20">
        <v>111882366.25</v>
      </c>
      <c r="AA32" s="19">
        <v>111190</v>
      </c>
      <c r="AB32" s="20">
        <v>34822089</v>
      </c>
      <c r="AC32" s="19">
        <v>571049</v>
      </c>
      <c r="AD32" s="20">
        <v>71520242.659999996</v>
      </c>
      <c r="AE32" s="20">
        <f t="shared" si="5"/>
        <v>513.57945858440507</v>
      </c>
      <c r="AF32" s="20">
        <f t="shared" si="5"/>
        <v>205.38757068824907</v>
      </c>
      <c r="AG32" s="19">
        <v>880932</v>
      </c>
      <c r="AH32" s="20">
        <v>135597376.69999999</v>
      </c>
      <c r="AI32" s="19">
        <v>414</v>
      </c>
      <c r="AJ32" s="20">
        <v>692726</v>
      </c>
      <c r="AK32" s="19">
        <v>95240</v>
      </c>
      <c r="AL32" s="20">
        <v>5372035.1399999997</v>
      </c>
      <c r="AM32" s="20">
        <f t="shared" si="6"/>
        <v>23004.830917874395</v>
      </c>
      <c r="AN32" s="20">
        <f t="shared" si="6"/>
        <v>775.49206179643897</v>
      </c>
      <c r="AO32" s="19">
        <v>305068</v>
      </c>
      <c r="AP32" s="20">
        <v>9999033.0800000001</v>
      </c>
      <c r="AQ32" s="19">
        <v>84636</v>
      </c>
      <c r="AR32" s="20">
        <v>16236352</v>
      </c>
      <c r="AS32" s="19">
        <v>317512</v>
      </c>
      <c r="AT32" s="20">
        <v>29225271.710000001</v>
      </c>
      <c r="AU32" s="20">
        <f t="shared" si="7"/>
        <v>375.15005435039461</v>
      </c>
      <c r="AV32" s="20">
        <f t="shared" si="7"/>
        <v>179.99900291641868</v>
      </c>
      <c r="AW32" s="19">
        <v>1568864</v>
      </c>
      <c r="AX32" s="20">
        <v>78072828.680000007</v>
      </c>
    </row>
    <row r="33" spans="1:50" ht="30" x14ac:dyDescent="0.25">
      <c r="A33" s="17"/>
      <c r="B33" s="43" t="s">
        <v>56</v>
      </c>
      <c r="C33" s="19">
        <f>K33+S33+AA33+AI33+AQ33</f>
        <v>0</v>
      </c>
      <c r="D33" s="20">
        <f>L33+T33+AB33+AJ33+AR33</f>
        <v>0</v>
      </c>
      <c r="E33" s="19">
        <f>M33+U33+AC33+AK33+AS33</f>
        <v>645888</v>
      </c>
      <c r="F33" s="20">
        <f>N33+V33+AD33+AL33+AT33</f>
        <v>43307702.510000005</v>
      </c>
      <c r="G33" s="20" t="e">
        <f>E33*100/C33</f>
        <v>#DIV/0!</v>
      </c>
      <c r="H33" s="20" t="e">
        <f>F33*100/D33</f>
        <v>#DIV/0!</v>
      </c>
      <c r="I33" s="19">
        <f>Q33+Y33+AG33+AO33+AW33</f>
        <v>1830823</v>
      </c>
      <c r="J33" s="20">
        <f>R33+Z33+AH33+AP33+AX33</f>
        <v>99586233.430000007</v>
      </c>
      <c r="K33" s="19">
        <v>0</v>
      </c>
      <c r="L33" s="20">
        <v>0</v>
      </c>
      <c r="M33" s="19">
        <v>302611</v>
      </c>
      <c r="N33" s="20">
        <v>19224359.969999999</v>
      </c>
      <c r="O33" s="20" t="e">
        <f>M33*100/K33</f>
        <v>#DIV/0!</v>
      </c>
      <c r="P33" s="20" t="e">
        <f>N33*100/L33</f>
        <v>#DIV/0!</v>
      </c>
      <c r="Q33" s="19">
        <v>894547</v>
      </c>
      <c r="R33" s="20">
        <v>51134347.359999999</v>
      </c>
      <c r="S33" s="19">
        <v>0</v>
      </c>
      <c r="T33" s="20">
        <v>0</v>
      </c>
      <c r="U33" s="19">
        <v>121758</v>
      </c>
      <c r="V33" s="20">
        <v>6317783.4199999999</v>
      </c>
      <c r="W33" s="20" t="e">
        <f>U33*100/S33</f>
        <v>#DIV/0!</v>
      </c>
      <c r="X33" s="20" t="e">
        <f>V33*100/T33</f>
        <v>#DIV/0!</v>
      </c>
      <c r="Y33" s="19">
        <v>258098</v>
      </c>
      <c r="Z33" s="20">
        <v>10511001.289999999</v>
      </c>
      <c r="AA33" s="19">
        <v>0</v>
      </c>
      <c r="AB33" s="20">
        <v>0</v>
      </c>
      <c r="AC33" s="19">
        <v>114928</v>
      </c>
      <c r="AD33" s="20">
        <v>8502076.4600000009</v>
      </c>
      <c r="AE33" s="20" t="e">
        <f>AC33*100/AA33</f>
        <v>#DIV/0!</v>
      </c>
      <c r="AF33" s="20" t="e">
        <f>AD33*100/AB33</f>
        <v>#DIV/0!</v>
      </c>
      <c r="AG33" s="19">
        <v>221477</v>
      </c>
      <c r="AH33" s="20">
        <v>12667113.300000001</v>
      </c>
      <c r="AI33" s="19">
        <v>0</v>
      </c>
      <c r="AJ33" s="20">
        <v>0</v>
      </c>
      <c r="AK33" s="19">
        <v>3428</v>
      </c>
      <c r="AL33" s="20">
        <v>137065</v>
      </c>
      <c r="AM33" s="20" t="e">
        <f>AK33*100/AI33</f>
        <v>#DIV/0!</v>
      </c>
      <c r="AN33" s="20" t="e">
        <f>AL33*100/AJ33</f>
        <v>#DIV/0!</v>
      </c>
      <c r="AO33" s="19">
        <v>21856</v>
      </c>
      <c r="AP33" s="20">
        <v>667391.52</v>
      </c>
      <c r="AQ33" s="19">
        <v>0</v>
      </c>
      <c r="AR33" s="20">
        <v>0</v>
      </c>
      <c r="AS33" s="19">
        <v>103163</v>
      </c>
      <c r="AT33" s="20">
        <v>9126417.6600000001</v>
      </c>
      <c r="AU33" s="20" t="e">
        <f>AS33*100/AQ33</f>
        <v>#DIV/0!</v>
      </c>
      <c r="AV33" s="20" t="e">
        <f>AT33*100/AR33</f>
        <v>#DIV/0!</v>
      </c>
      <c r="AW33" s="19">
        <v>434845</v>
      </c>
      <c r="AX33" s="20">
        <v>24606379.960000001</v>
      </c>
    </row>
    <row r="34" spans="1:50" x14ac:dyDescent="0.25">
      <c r="A34" s="9">
        <v>4</v>
      </c>
      <c r="B34" s="10" t="s">
        <v>57</v>
      </c>
      <c r="C34" s="11"/>
      <c r="D34" s="12"/>
      <c r="E34" s="11"/>
      <c r="F34" s="12"/>
      <c r="G34" s="12"/>
      <c r="H34" s="12"/>
      <c r="I34" s="11"/>
      <c r="J34" s="12"/>
      <c r="K34" s="11"/>
      <c r="L34" s="12"/>
      <c r="M34" s="11"/>
      <c r="N34" s="12"/>
      <c r="O34" s="12"/>
      <c r="P34" s="12"/>
      <c r="Q34" s="11"/>
      <c r="R34" s="12"/>
      <c r="S34" s="11"/>
      <c r="T34" s="12"/>
      <c r="U34" s="11"/>
      <c r="V34" s="12"/>
      <c r="W34" s="12"/>
      <c r="X34" s="12"/>
      <c r="Y34" s="11"/>
      <c r="Z34" s="12"/>
      <c r="AA34" s="11"/>
      <c r="AB34" s="12"/>
      <c r="AC34" s="11"/>
      <c r="AD34" s="12"/>
      <c r="AE34" s="12"/>
      <c r="AF34" s="12"/>
      <c r="AG34" s="11"/>
      <c r="AH34" s="12"/>
      <c r="AI34" s="11"/>
      <c r="AJ34" s="12"/>
      <c r="AK34" s="11"/>
      <c r="AL34" s="12"/>
      <c r="AM34" s="12"/>
      <c r="AN34" s="12"/>
      <c r="AO34" s="11"/>
      <c r="AP34" s="12"/>
      <c r="AQ34" s="11"/>
      <c r="AR34" s="12"/>
      <c r="AS34" s="11"/>
      <c r="AT34" s="12"/>
      <c r="AU34" s="12"/>
      <c r="AV34" s="12"/>
      <c r="AW34" s="11"/>
      <c r="AX34" s="12"/>
    </row>
    <row r="35" spans="1:50" x14ac:dyDescent="0.25">
      <c r="A35" s="17" t="s">
        <v>58</v>
      </c>
      <c r="B35" s="41" t="s">
        <v>59</v>
      </c>
      <c r="C35" s="19">
        <f t="shared" si="0"/>
        <v>22133</v>
      </c>
      <c r="D35" s="20">
        <f t="shared" si="0"/>
        <v>13368152</v>
      </c>
      <c r="E35" s="19">
        <f t="shared" si="0"/>
        <v>21918</v>
      </c>
      <c r="F35" s="20">
        <f t="shared" si="0"/>
        <v>40937939.299999997</v>
      </c>
      <c r="G35" s="20">
        <f t="shared" si="1"/>
        <v>99.028599828310661</v>
      </c>
      <c r="H35" s="20">
        <f t="shared" si="1"/>
        <v>306.23484308077883</v>
      </c>
      <c r="I35" s="19">
        <f t="shared" ref="I35:I39" si="50">Q35+Y35+AG35+AO35+AW35</f>
        <v>26035</v>
      </c>
      <c r="J35" s="20">
        <f t="shared" ref="J35:J39" si="51">R35+Z35+AH35+AP35+AX35</f>
        <v>92741513.090000004</v>
      </c>
      <c r="K35" s="19">
        <v>14466</v>
      </c>
      <c r="L35" s="20">
        <v>8656209</v>
      </c>
      <c r="M35" s="19">
        <v>8544</v>
      </c>
      <c r="N35" s="20">
        <v>32959190.109999999</v>
      </c>
      <c r="O35" s="20">
        <f t="shared" si="3"/>
        <v>59.062629614267941</v>
      </c>
      <c r="P35" s="20">
        <f t="shared" si="3"/>
        <v>380.75779027516552</v>
      </c>
      <c r="Q35" s="19">
        <v>4757</v>
      </c>
      <c r="R35" s="20">
        <v>79644556.379999995</v>
      </c>
      <c r="S35" s="19">
        <v>6653</v>
      </c>
      <c r="T35" s="20">
        <v>3798431</v>
      </c>
      <c r="U35" s="19">
        <v>13374</v>
      </c>
      <c r="V35" s="20">
        <v>7978749.1900000004</v>
      </c>
      <c r="W35" s="20">
        <f t="shared" si="4"/>
        <v>201.02209529535548</v>
      </c>
      <c r="X35" s="20">
        <f t="shared" si="4"/>
        <v>210.0538140616481</v>
      </c>
      <c r="Y35" s="19">
        <v>21278</v>
      </c>
      <c r="Z35" s="20">
        <v>13096956.710000001</v>
      </c>
      <c r="AA35" s="19">
        <v>654</v>
      </c>
      <c r="AB35" s="20">
        <v>574070</v>
      </c>
      <c r="AC35" s="19">
        <v>0</v>
      </c>
      <c r="AD35" s="20">
        <v>0</v>
      </c>
      <c r="AE35" s="20">
        <f t="shared" si="5"/>
        <v>0</v>
      </c>
      <c r="AF35" s="20">
        <f t="shared" si="5"/>
        <v>0</v>
      </c>
      <c r="AG35" s="19">
        <v>0</v>
      </c>
      <c r="AH35" s="20">
        <v>0</v>
      </c>
      <c r="AI35" s="19">
        <v>0</v>
      </c>
      <c r="AJ35" s="20">
        <v>0</v>
      </c>
      <c r="AK35" s="19">
        <v>0</v>
      </c>
      <c r="AL35" s="20">
        <v>0</v>
      </c>
      <c r="AM35" s="20" t="e">
        <f t="shared" si="6"/>
        <v>#DIV/0!</v>
      </c>
      <c r="AN35" s="20" t="e">
        <f t="shared" si="6"/>
        <v>#DIV/0!</v>
      </c>
      <c r="AO35" s="19">
        <v>0</v>
      </c>
      <c r="AP35" s="20">
        <v>0</v>
      </c>
      <c r="AQ35" s="19">
        <v>360</v>
      </c>
      <c r="AR35" s="20">
        <v>339442</v>
      </c>
      <c r="AS35" s="19">
        <v>0</v>
      </c>
      <c r="AT35" s="20">
        <v>0</v>
      </c>
      <c r="AU35" s="20">
        <f t="shared" si="7"/>
        <v>0</v>
      </c>
      <c r="AV35" s="20">
        <f t="shared" si="7"/>
        <v>0</v>
      </c>
      <c r="AW35" s="19">
        <v>0</v>
      </c>
      <c r="AX35" s="20">
        <v>0</v>
      </c>
    </row>
    <row r="36" spans="1:50" x14ac:dyDescent="0.25">
      <c r="A36" s="17" t="s">
        <v>60</v>
      </c>
      <c r="B36" s="41" t="s">
        <v>61</v>
      </c>
      <c r="C36" s="19">
        <f t="shared" si="0"/>
        <v>23220</v>
      </c>
      <c r="D36" s="20">
        <f t="shared" si="0"/>
        <v>19794269</v>
      </c>
      <c r="E36" s="19">
        <f t="shared" si="0"/>
        <v>12225</v>
      </c>
      <c r="F36" s="20">
        <f t="shared" si="0"/>
        <v>13537330.989999998</v>
      </c>
      <c r="G36" s="20">
        <f t="shared" si="1"/>
        <v>52.648578811369511</v>
      </c>
      <c r="H36" s="20">
        <f t="shared" si="1"/>
        <v>68.390153685392463</v>
      </c>
      <c r="I36" s="19">
        <f t="shared" si="50"/>
        <v>30326</v>
      </c>
      <c r="J36" s="20">
        <f t="shared" si="51"/>
        <v>74930065.200000003</v>
      </c>
      <c r="K36" s="19">
        <v>15123</v>
      </c>
      <c r="L36" s="20">
        <v>12740118</v>
      </c>
      <c r="M36" s="19">
        <v>9613</v>
      </c>
      <c r="N36" s="20">
        <v>8760239.6199999992</v>
      </c>
      <c r="O36" s="20">
        <f t="shared" si="3"/>
        <v>63.565430139522583</v>
      </c>
      <c r="P36" s="20">
        <f t="shared" si="3"/>
        <v>68.761055588339119</v>
      </c>
      <c r="Q36" s="19">
        <v>22272</v>
      </c>
      <c r="R36" s="20">
        <v>54919321.490000002</v>
      </c>
      <c r="S36" s="19">
        <v>7274</v>
      </c>
      <c r="T36" s="20">
        <v>6696998</v>
      </c>
      <c r="U36" s="19">
        <v>2028</v>
      </c>
      <c r="V36" s="20">
        <v>4258618.26</v>
      </c>
      <c r="W36" s="20">
        <f t="shared" si="4"/>
        <v>27.880120978828703</v>
      </c>
      <c r="X36" s="20">
        <f t="shared" si="4"/>
        <v>63.589958665061566</v>
      </c>
      <c r="Y36" s="19">
        <v>6409</v>
      </c>
      <c r="Z36" s="20">
        <v>16514204.92</v>
      </c>
      <c r="AA36" s="19">
        <v>534</v>
      </c>
      <c r="AB36" s="20">
        <v>218913</v>
      </c>
      <c r="AC36" s="19">
        <v>116</v>
      </c>
      <c r="AD36" s="20">
        <v>127137.2</v>
      </c>
      <c r="AE36" s="20">
        <f t="shared" si="5"/>
        <v>21.722846441947567</v>
      </c>
      <c r="AF36" s="20">
        <f t="shared" si="5"/>
        <v>58.076587502797913</v>
      </c>
      <c r="AG36" s="19">
        <v>228</v>
      </c>
      <c r="AH36" s="20">
        <v>455461.28</v>
      </c>
      <c r="AI36" s="19">
        <v>8</v>
      </c>
      <c r="AJ36" s="20">
        <v>5000</v>
      </c>
      <c r="AK36" s="19">
        <v>0</v>
      </c>
      <c r="AL36" s="20">
        <v>0</v>
      </c>
      <c r="AM36" s="20">
        <f t="shared" si="6"/>
        <v>0</v>
      </c>
      <c r="AN36" s="20">
        <f t="shared" si="6"/>
        <v>0</v>
      </c>
      <c r="AO36" s="19">
        <v>0</v>
      </c>
      <c r="AP36" s="20">
        <v>0</v>
      </c>
      <c r="AQ36" s="19">
        <v>281</v>
      </c>
      <c r="AR36" s="20">
        <v>133240</v>
      </c>
      <c r="AS36" s="19">
        <v>468</v>
      </c>
      <c r="AT36" s="20">
        <v>391335.91</v>
      </c>
      <c r="AU36" s="20">
        <f t="shared" si="7"/>
        <v>166.54804270462634</v>
      </c>
      <c r="AV36" s="20">
        <f t="shared" si="7"/>
        <v>293.70752776943863</v>
      </c>
      <c r="AW36" s="19">
        <v>1417</v>
      </c>
      <c r="AX36" s="20">
        <v>3041077.51</v>
      </c>
    </row>
    <row r="37" spans="1:50" x14ac:dyDescent="0.25">
      <c r="A37" s="17" t="s">
        <v>62</v>
      </c>
      <c r="B37" s="41" t="s">
        <v>63</v>
      </c>
      <c r="C37" s="19">
        <f t="shared" si="0"/>
        <v>199865</v>
      </c>
      <c r="D37" s="20">
        <f t="shared" si="0"/>
        <v>333173408</v>
      </c>
      <c r="E37" s="19">
        <f t="shared" si="0"/>
        <v>129610</v>
      </c>
      <c r="F37" s="20">
        <f t="shared" si="0"/>
        <v>253208379.28999996</v>
      </c>
      <c r="G37" s="20">
        <f t="shared" si="1"/>
        <v>64.848772921722158</v>
      </c>
      <c r="H37" s="20">
        <f t="shared" si="1"/>
        <v>75.99897627183978</v>
      </c>
      <c r="I37" s="19">
        <f t="shared" si="50"/>
        <v>617980</v>
      </c>
      <c r="J37" s="20">
        <f t="shared" si="51"/>
        <v>1798720407.6799998</v>
      </c>
      <c r="K37" s="19">
        <v>134663</v>
      </c>
      <c r="L37" s="20">
        <v>217831021</v>
      </c>
      <c r="M37" s="19">
        <v>94370</v>
      </c>
      <c r="N37" s="20">
        <v>130926578.73999999</v>
      </c>
      <c r="O37" s="20">
        <f t="shared" si="3"/>
        <v>70.078640755070069</v>
      </c>
      <c r="P37" s="20">
        <f t="shared" si="3"/>
        <v>60.104652743651236</v>
      </c>
      <c r="Q37" s="19">
        <v>388372</v>
      </c>
      <c r="R37" s="20">
        <v>862785867.77999997</v>
      </c>
      <c r="S37" s="19">
        <v>59654</v>
      </c>
      <c r="T37" s="20">
        <v>110860613</v>
      </c>
      <c r="U37" s="19">
        <v>33278</v>
      </c>
      <c r="V37" s="20">
        <v>117765381.65000001</v>
      </c>
      <c r="W37" s="20">
        <f t="shared" si="4"/>
        <v>55.785026988969726</v>
      </c>
      <c r="X37" s="20">
        <f t="shared" si="4"/>
        <v>106.22833345689691</v>
      </c>
      <c r="Y37" s="19">
        <v>218473</v>
      </c>
      <c r="Z37" s="20">
        <v>898447057.21000004</v>
      </c>
      <c r="AA37" s="19">
        <v>4193</v>
      </c>
      <c r="AB37" s="20">
        <v>3223393</v>
      </c>
      <c r="AC37" s="19">
        <v>1587</v>
      </c>
      <c r="AD37" s="20">
        <v>3764431.31</v>
      </c>
      <c r="AE37" s="20">
        <f t="shared" si="5"/>
        <v>37.848795611733841</v>
      </c>
      <c r="AF37" s="20">
        <f t="shared" si="5"/>
        <v>116.78474545300557</v>
      </c>
      <c r="AG37" s="19">
        <v>9489</v>
      </c>
      <c r="AH37" s="20">
        <v>32131374.34</v>
      </c>
      <c r="AI37" s="19">
        <v>21</v>
      </c>
      <c r="AJ37" s="20">
        <v>18000</v>
      </c>
      <c r="AK37" s="19">
        <v>226</v>
      </c>
      <c r="AL37" s="20">
        <v>512468.67</v>
      </c>
      <c r="AM37" s="20">
        <f t="shared" si="6"/>
        <v>1076.1904761904761</v>
      </c>
      <c r="AN37" s="20">
        <f t="shared" si="6"/>
        <v>2847.0481666666665</v>
      </c>
      <c r="AO37" s="19">
        <v>691</v>
      </c>
      <c r="AP37" s="20">
        <v>1640591.82</v>
      </c>
      <c r="AQ37" s="19">
        <v>1334</v>
      </c>
      <c r="AR37" s="20">
        <v>1240381</v>
      </c>
      <c r="AS37" s="19">
        <v>149</v>
      </c>
      <c r="AT37" s="20">
        <v>239518.92</v>
      </c>
      <c r="AU37" s="20">
        <f t="shared" si="7"/>
        <v>11.169415292353824</v>
      </c>
      <c r="AV37" s="20">
        <f t="shared" si="7"/>
        <v>19.310108748844105</v>
      </c>
      <c r="AW37" s="19">
        <v>955</v>
      </c>
      <c r="AX37" s="20">
        <v>3715516.53</v>
      </c>
    </row>
    <row r="38" spans="1:50" x14ac:dyDescent="0.25">
      <c r="A38" s="17" t="s">
        <v>64</v>
      </c>
      <c r="B38" s="19" t="s">
        <v>65</v>
      </c>
      <c r="C38" s="19">
        <f t="shared" si="0"/>
        <v>1054671</v>
      </c>
      <c r="D38" s="20">
        <f t="shared" si="0"/>
        <v>350679053</v>
      </c>
      <c r="E38" s="19">
        <f t="shared" si="0"/>
        <v>687242</v>
      </c>
      <c r="F38" s="20">
        <f t="shared" si="0"/>
        <v>214397849.46000001</v>
      </c>
      <c r="G38" s="20">
        <f t="shared" si="1"/>
        <v>65.161742382221561</v>
      </c>
      <c r="H38" s="20">
        <f t="shared" si="1"/>
        <v>61.137911610591694</v>
      </c>
      <c r="I38" s="19">
        <f t="shared" si="50"/>
        <v>2813297</v>
      </c>
      <c r="J38" s="20">
        <f t="shared" si="51"/>
        <v>756436950.67999995</v>
      </c>
      <c r="K38" s="19">
        <v>680037</v>
      </c>
      <c r="L38" s="20">
        <v>223500224</v>
      </c>
      <c r="M38" s="19">
        <v>369325</v>
      </c>
      <c r="N38" s="20">
        <v>95034741.040000007</v>
      </c>
      <c r="O38" s="20">
        <f t="shared" si="3"/>
        <v>54.309544921820432</v>
      </c>
      <c r="P38" s="20">
        <f t="shared" si="3"/>
        <v>42.521094314428964</v>
      </c>
      <c r="Q38" s="19">
        <v>702251</v>
      </c>
      <c r="R38" s="20">
        <v>236717976.80000001</v>
      </c>
      <c r="S38" s="19">
        <v>342131</v>
      </c>
      <c r="T38" s="20">
        <v>119184436</v>
      </c>
      <c r="U38" s="19">
        <v>196951</v>
      </c>
      <c r="V38" s="20">
        <v>102942309.63</v>
      </c>
      <c r="W38" s="20">
        <f t="shared" si="4"/>
        <v>57.565961576121424</v>
      </c>
      <c r="X38" s="20">
        <f t="shared" si="4"/>
        <v>86.372275680358129</v>
      </c>
      <c r="Y38" s="19">
        <v>1870047</v>
      </c>
      <c r="Z38" s="20">
        <v>481099054.92000002</v>
      </c>
      <c r="AA38" s="19">
        <v>26215</v>
      </c>
      <c r="AB38" s="20">
        <v>6295913</v>
      </c>
      <c r="AC38" s="19">
        <v>118833</v>
      </c>
      <c r="AD38" s="20">
        <v>15930409.939999999</v>
      </c>
      <c r="AE38" s="20">
        <f t="shared" si="5"/>
        <v>453.30154491703223</v>
      </c>
      <c r="AF38" s="20">
        <f t="shared" si="5"/>
        <v>253.02779660392386</v>
      </c>
      <c r="AG38" s="19">
        <v>211678</v>
      </c>
      <c r="AH38" s="20">
        <v>36000237.909999996</v>
      </c>
      <c r="AI38" s="19">
        <v>162</v>
      </c>
      <c r="AJ38" s="20">
        <v>33000</v>
      </c>
      <c r="AK38" s="19">
        <v>27</v>
      </c>
      <c r="AL38" s="20">
        <v>7870</v>
      </c>
      <c r="AM38" s="20">
        <f t="shared" si="6"/>
        <v>16.666666666666668</v>
      </c>
      <c r="AN38" s="20">
        <f t="shared" si="6"/>
        <v>23.848484848484848</v>
      </c>
      <c r="AO38" s="19">
        <v>168</v>
      </c>
      <c r="AP38" s="20">
        <v>28169.3</v>
      </c>
      <c r="AQ38" s="19">
        <v>6126</v>
      </c>
      <c r="AR38" s="20">
        <v>1665480</v>
      </c>
      <c r="AS38" s="19">
        <v>2106</v>
      </c>
      <c r="AT38" s="20">
        <v>482518.85</v>
      </c>
      <c r="AU38" s="20">
        <f t="shared" si="7"/>
        <v>34.37806072477963</v>
      </c>
      <c r="AV38" s="20">
        <f t="shared" si="7"/>
        <v>28.971758892331341</v>
      </c>
      <c r="AW38" s="19">
        <v>29153</v>
      </c>
      <c r="AX38" s="20">
        <v>2591511.75</v>
      </c>
    </row>
    <row r="39" spans="1:50" x14ac:dyDescent="0.25">
      <c r="A39" s="17" t="s">
        <v>66</v>
      </c>
      <c r="B39" s="41" t="s">
        <v>67</v>
      </c>
      <c r="C39" s="19">
        <f t="shared" si="0"/>
        <v>3452580</v>
      </c>
      <c r="D39" s="20">
        <f t="shared" si="0"/>
        <v>2807770014</v>
      </c>
      <c r="E39" s="19">
        <f t="shared" si="0"/>
        <v>2427703</v>
      </c>
      <c r="F39" s="20">
        <f t="shared" si="0"/>
        <v>2002005881.6700001</v>
      </c>
      <c r="G39" s="20">
        <f t="shared" si="1"/>
        <v>70.315619044308889</v>
      </c>
      <c r="H39" s="20">
        <f t="shared" si="1"/>
        <v>71.302345693830745</v>
      </c>
      <c r="I39" s="19">
        <f t="shared" si="50"/>
        <v>7400633</v>
      </c>
      <c r="J39" s="20">
        <f t="shared" si="51"/>
        <v>4343702781.54</v>
      </c>
      <c r="K39" s="19">
        <v>1965845</v>
      </c>
      <c r="L39" s="20">
        <v>1408326032</v>
      </c>
      <c r="M39" s="19">
        <v>285579</v>
      </c>
      <c r="N39" s="20">
        <v>826981061.00999999</v>
      </c>
      <c r="O39" s="20">
        <f t="shared" si="3"/>
        <v>14.527035447860843</v>
      </c>
      <c r="P39" s="20">
        <f t="shared" si="3"/>
        <v>58.720853141909402</v>
      </c>
      <c r="Q39" s="19">
        <v>986350</v>
      </c>
      <c r="R39" s="20">
        <v>2578840736.5500002</v>
      </c>
      <c r="S39" s="19">
        <v>1401579</v>
      </c>
      <c r="T39" s="20">
        <v>1356191382</v>
      </c>
      <c r="U39" s="19">
        <v>1843752</v>
      </c>
      <c r="V39" s="20">
        <v>1119011824.1500001</v>
      </c>
      <c r="W39" s="20">
        <f t="shared" si="4"/>
        <v>131.54820384723229</v>
      </c>
      <c r="X39" s="20">
        <f t="shared" si="4"/>
        <v>82.511350462924568</v>
      </c>
      <c r="Y39" s="19">
        <v>5497316</v>
      </c>
      <c r="Z39" s="20">
        <v>1640288073.96</v>
      </c>
      <c r="AA39" s="19">
        <v>39897</v>
      </c>
      <c r="AB39" s="20">
        <v>11445272</v>
      </c>
      <c r="AC39" s="19">
        <v>60181</v>
      </c>
      <c r="AD39" s="20">
        <v>4825393.9800000004</v>
      </c>
      <c r="AE39" s="20">
        <f t="shared" si="5"/>
        <v>150.84091535704439</v>
      </c>
      <c r="AF39" s="20">
        <f t="shared" si="5"/>
        <v>42.160588057671333</v>
      </c>
      <c r="AG39" s="19">
        <v>286577</v>
      </c>
      <c r="AH39" s="20">
        <v>40647986.329999998</v>
      </c>
      <c r="AI39" s="19">
        <v>7776</v>
      </c>
      <c r="AJ39" s="20">
        <v>9861400</v>
      </c>
      <c r="AK39" s="19">
        <v>9610</v>
      </c>
      <c r="AL39" s="20">
        <v>8704929.1999999993</v>
      </c>
      <c r="AM39" s="20">
        <f t="shared" si="6"/>
        <v>123.58539094650206</v>
      </c>
      <c r="AN39" s="20">
        <f t="shared" si="6"/>
        <v>88.272752347536851</v>
      </c>
      <c r="AO39" s="19">
        <v>17058</v>
      </c>
      <c r="AP39" s="20">
        <v>21086315.370000001</v>
      </c>
      <c r="AQ39" s="19">
        <v>37483</v>
      </c>
      <c r="AR39" s="20">
        <v>21945928</v>
      </c>
      <c r="AS39" s="19">
        <v>228581</v>
      </c>
      <c r="AT39" s="20">
        <v>42482673.329999998</v>
      </c>
      <c r="AU39" s="20">
        <f t="shared" si="7"/>
        <v>609.8257876904197</v>
      </c>
      <c r="AV39" s="20">
        <f t="shared" si="7"/>
        <v>193.57884218885619</v>
      </c>
      <c r="AW39" s="19">
        <v>613332</v>
      </c>
      <c r="AX39" s="20">
        <v>62839669.329999998</v>
      </c>
    </row>
    <row r="40" spans="1:50" x14ac:dyDescent="0.25">
      <c r="A40" s="17">
        <v>5</v>
      </c>
      <c r="B40" s="19" t="s">
        <v>68</v>
      </c>
      <c r="C40" s="19">
        <f t="shared" si="0"/>
        <v>4752469</v>
      </c>
      <c r="D40" s="20">
        <f t="shared" si="0"/>
        <v>3524784896</v>
      </c>
      <c r="E40" s="19">
        <f t="shared" si="0"/>
        <v>3278698</v>
      </c>
      <c r="F40" s="20">
        <f t="shared" si="0"/>
        <v>2524087380.71</v>
      </c>
      <c r="G40" s="20">
        <f t="shared" si="1"/>
        <v>68.989361108930964</v>
      </c>
      <c r="H40" s="20">
        <f t="shared" si="1"/>
        <v>71.609685560511437</v>
      </c>
      <c r="I40" s="19">
        <f t="shared" si="2"/>
        <v>10888271</v>
      </c>
      <c r="J40" s="20">
        <f t="shared" si="2"/>
        <v>7066531717.0900002</v>
      </c>
      <c r="K40" s="19">
        <v>2810134</v>
      </c>
      <c r="L40" s="20">
        <v>1871053604</v>
      </c>
      <c r="M40" s="19">
        <v>767431</v>
      </c>
      <c r="N40" s="20">
        <v>1094661810.52</v>
      </c>
      <c r="O40" s="20">
        <f t="shared" si="3"/>
        <v>27.309409444531827</v>
      </c>
      <c r="P40" s="20">
        <f t="shared" si="3"/>
        <v>58.505101520330363</v>
      </c>
      <c r="Q40" s="19">
        <v>2104002</v>
      </c>
      <c r="R40" s="20">
        <v>3812908458.54</v>
      </c>
      <c r="S40" s="19">
        <v>1817291</v>
      </c>
      <c r="T40" s="20">
        <v>1596731860</v>
      </c>
      <c r="U40" s="19">
        <v>2089383</v>
      </c>
      <c r="V40" s="20">
        <v>1351956882.8800001</v>
      </c>
      <c r="W40" s="20">
        <f t="shared" si="4"/>
        <v>114.97239572528561</v>
      </c>
      <c r="X40" s="20">
        <f t="shared" si="4"/>
        <v>84.670251577494057</v>
      </c>
      <c r="Y40" s="19">
        <v>7613523</v>
      </c>
      <c r="Z40" s="20">
        <v>3049445347.4899998</v>
      </c>
      <c r="AA40" s="19">
        <v>71493</v>
      </c>
      <c r="AB40" s="20">
        <v>21757561</v>
      </c>
      <c r="AC40" s="19">
        <v>180717</v>
      </c>
      <c r="AD40" s="20">
        <v>24647372.43</v>
      </c>
      <c r="AE40" s="20">
        <f t="shared" si="5"/>
        <v>252.77579623179892</v>
      </c>
      <c r="AF40" s="20">
        <f t="shared" si="5"/>
        <v>113.2818721271194</v>
      </c>
      <c r="AG40" s="19">
        <v>507972</v>
      </c>
      <c r="AH40" s="20">
        <v>109235059.81</v>
      </c>
      <c r="AI40" s="19">
        <v>7967</v>
      </c>
      <c r="AJ40" s="20">
        <v>9917400</v>
      </c>
      <c r="AK40" s="19">
        <v>9863</v>
      </c>
      <c r="AL40" s="20">
        <v>9225267.8699999992</v>
      </c>
      <c r="AM40" s="20">
        <f t="shared" si="6"/>
        <v>123.79816744069286</v>
      </c>
      <c r="AN40" s="20">
        <f t="shared" si="6"/>
        <v>93.021032427854067</v>
      </c>
      <c r="AO40" s="19">
        <v>17917</v>
      </c>
      <c r="AP40" s="20">
        <v>22755076.460000001</v>
      </c>
      <c r="AQ40" s="19">
        <v>45584</v>
      </c>
      <c r="AR40" s="20">
        <v>25324471</v>
      </c>
      <c r="AS40" s="19">
        <v>231304</v>
      </c>
      <c r="AT40" s="20">
        <v>43596047.009999998</v>
      </c>
      <c r="AU40" s="20">
        <f t="shared" si="7"/>
        <v>507.4236574236574</v>
      </c>
      <c r="AV40" s="20">
        <f t="shared" si="7"/>
        <v>172.14988226210136</v>
      </c>
      <c r="AW40" s="19">
        <v>644857</v>
      </c>
      <c r="AX40" s="20">
        <v>72187774.790000007</v>
      </c>
    </row>
    <row r="41" spans="1:50" x14ac:dyDescent="0.25">
      <c r="A41" s="25"/>
      <c r="B41" s="26" t="s">
        <v>69</v>
      </c>
      <c r="C41" s="26">
        <f>K41+S41+AA41+AI41+AQ41</f>
        <v>11874206</v>
      </c>
      <c r="D41" s="27">
        <f t="shared" ref="D41:F41" si="52">L41+T41+AB41+AJ41+AR41</f>
        <v>6491655246</v>
      </c>
      <c r="E41" s="26">
        <f t="shared" si="52"/>
        <v>8248843</v>
      </c>
      <c r="F41" s="27">
        <f t="shared" si="52"/>
        <v>4176741735.6900001</v>
      </c>
      <c r="G41" s="35">
        <f t="shared" si="1"/>
        <v>69.468585941662127</v>
      </c>
      <c r="H41" s="35">
        <f t="shared" si="1"/>
        <v>64.34016560358171</v>
      </c>
      <c r="I41" s="26">
        <f t="shared" ref="I41:J41" si="53">Q41+Y41+AG41+AO41+AW41</f>
        <v>21046777</v>
      </c>
      <c r="J41" s="27">
        <f t="shared" si="53"/>
        <v>10197285429.029999</v>
      </c>
      <c r="K41" s="28">
        <v>6971845</v>
      </c>
      <c r="L41" s="35">
        <v>3333188054</v>
      </c>
      <c r="M41" s="28">
        <v>3605442</v>
      </c>
      <c r="N41" s="35">
        <v>1894960845.24</v>
      </c>
      <c r="O41" s="35">
        <f t="shared" si="3"/>
        <v>51.714316655060458</v>
      </c>
      <c r="P41" s="35">
        <f t="shared" si="3"/>
        <v>56.851303153026358</v>
      </c>
      <c r="Q41" s="28">
        <v>7718125</v>
      </c>
      <c r="R41" s="35">
        <v>5419475167.6700001</v>
      </c>
      <c r="S41" s="28">
        <v>3070918</v>
      </c>
      <c r="T41" s="35">
        <v>2651457699</v>
      </c>
      <c r="U41" s="28">
        <v>2576479</v>
      </c>
      <c r="V41" s="35">
        <v>1989888569.03</v>
      </c>
      <c r="W41" s="35">
        <f t="shared" si="4"/>
        <v>83.899309587556559</v>
      </c>
      <c r="X41" s="35">
        <f t="shared" si="4"/>
        <v>75.048852175936602</v>
      </c>
      <c r="Y41" s="28">
        <v>8832502</v>
      </c>
      <c r="Z41" s="35">
        <v>4113614893.23</v>
      </c>
      <c r="AA41" s="28">
        <v>1038281</v>
      </c>
      <c r="AB41" s="35">
        <v>324558300</v>
      </c>
      <c r="AC41" s="28">
        <v>1344944</v>
      </c>
      <c r="AD41" s="35">
        <v>167566732.31</v>
      </c>
      <c r="AE41" s="35">
        <f t="shared" si="5"/>
        <v>129.53564593785305</v>
      </c>
      <c r="AF41" s="35">
        <f t="shared" si="5"/>
        <v>51.629162560316587</v>
      </c>
      <c r="AG41" s="28">
        <v>2327773</v>
      </c>
      <c r="AH41" s="35">
        <v>389855666.38</v>
      </c>
      <c r="AI41" s="28">
        <v>11584</v>
      </c>
      <c r="AJ41" s="35">
        <v>15941092</v>
      </c>
      <c r="AK41" s="28">
        <v>129654</v>
      </c>
      <c r="AL41" s="35">
        <v>22570167.77</v>
      </c>
      <c r="AM41" s="35">
        <f t="shared" si="6"/>
        <v>1119.2506906077349</v>
      </c>
      <c r="AN41" s="35">
        <f t="shared" si="6"/>
        <v>141.58482850484774</v>
      </c>
      <c r="AO41" s="28">
        <v>360695</v>
      </c>
      <c r="AP41" s="35">
        <v>54611309.460000001</v>
      </c>
      <c r="AQ41" s="28">
        <v>781578</v>
      </c>
      <c r="AR41" s="35">
        <v>166510101</v>
      </c>
      <c r="AS41" s="28">
        <v>592324</v>
      </c>
      <c r="AT41" s="35">
        <v>101755421.34</v>
      </c>
      <c r="AU41" s="35">
        <f t="shared" si="7"/>
        <v>75.785654150961264</v>
      </c>
      <c r="AV41" s="35">
        <f t="shared" si="7"/>
        <v>61.110659791143839</v>
      </c>
      <c r="AW41" s="28">
        <v>1807682</v>
      </c>
      <c r="AX41" s="35">
        <v>219728392.28999999</v>
      </c>
    </row>
    <row r="42" spans="1:50" x14ac:dyDescent="0.25">
      <c r="A42" s="47" t="s">
        <v>70</v>
      </c>
      <c r="B42" s="47"/>
      <c r="C42" s="47"/>
      <c r="D42" s="47"/>
      <c r="E42" s="47"/>
      <c r="F42" s="47"/>
      <c r="G42" s="47"/>
      <c r="H42" s="47"/>
      <c r="I42" s="1"/>
      <c r="J42" s="2"/>
      <c r="K42" s="2"/>
      <c r="L42" s="2"/>
      <c r="M42" s="1"/>
      <c r="N42" s="2"/>
      <c r="O42" s="2"/>
      <c r="P42" s="2"/>
      <c r="Q42" s="1"/>
      <c r="R42" s="2"/>
      <c r="S42" s="2"/>
      <c r="T42" s="2"/>
      <c r="U42" s="1"/>
      <c r="V42" s="2"/>
      <c r="W42" s="2"/>
      <c r="X42" s="2"/>
      <c r="Y42" s="1"/>
      <c r="Z42" s="2"/>
      <c r="AA42" s="2"/>
      <c r="AB42" s="2"/>
      <c r="AC42" s="1"/>
      <c r="AD42" s="2"/>
      <c r="AE42" s="2"/>
      <c r="AF42" s="2"/>
      <c r="AG42" s="1"/>
      <c r="AH42" s="2"/>
      <c r="AI42" s="2"/>
      <c r="AJ42" s="2"/>
      <c r="AK42" s="1"/>
      <c r="AL42" s="2"/>
      <c r="AM42" s="2"/>
      <c r="AN42" s="2"/>
      <c r="AO42" s="1"/>
      <c r="AP42" s="2"/>
      <c r="AQ42" s="1"/>
      <c r="AR42" s="2"/>
      <c r="AS42" s="1"/>
      <c r="AT42" s="2"/>
      <c r="AU42" s="2"/>
      <c r="AV42" s="2"/>
      <c r="AW42" s="1"/>
      <c r="AX42" s="2"/>
    </row>
    <row r="43" spans="1:50" x14ac:dyDescent="0.25">
      <c r="A43" s="48"/>
      <c r="B43" s="48"/>
      <c r="C43" s="48"/>
      <c r="D43" s="48"/>
      <c r="E43" s="48"/>
      <c r="F43" s="48"/>
      <c r="G43" s="48"/>
      <c r="H43" s="48"/>
      <c r="I43" s="1"/>
      <c r="J43" s="2"/>
      <c r="K43" s="2"/>
      <c r="L43" s="2"/>
      <c r="M43" s="1"/>
      <c r="N43" s="2"/>
      <c r="O43" s="2"/>
      <c r="P43" s="2"/>
      <c r="Q43" s="1"/>
      <c r="R43" s="2"/>
      <c r="S43" s="2"/>
      <c r="T43" s="2"/>
      <c r="U43" s="1"/>
      <c r="V43" s="2"/>
      <c r="W43" s="2"/>
      <c r="X43" s="2"/>
      <c r="Y43" s="1"/>
      <c r="Z43" s="2"/>
      <c r="AA43" s="2"/>
      <c r="AB43" s="2"/>
      <c r="AC43" s="1"/>
      <c r="AD43" s="2"/>
      <c r="AE43" s="2"/>
      <c r="AF43" s="2"/>
      <c r="AG43" s="1"/>
      <c r="AH43" s="2"/>
      <c r="AI43" s="2"/>
      <c r="AJ43" s="2"/>
      <c r="AK43" s="1"/>
      <c r="AL43" s="2"/>
      <c r="AM43" s="2"/>
      <c r="AN43" s="2"/>
      <c r="AO43" s="1"/>
      <c r="AP43" s="2"/>
      <c r="AQ43" s="1"/>
      <c r="AR43" s="2"/>
      <c r="AS43" s="1"/>
      <c r="AT43" s="2"/>
      <c r="AU43" s="2"/>
      <c r="AV43" s="2"/>
      <c r="AW43" s="1"/>
      <c r="AX43" s="2"/>
    </row>
    <row r="44" spans="1:50" x14ac:dyDescent="0.25">
      <c r="A44" s="48"/>
      <c r="B44" s="48"/>
      <c r="C44" s="48"/>
      <c r="D44" s="48"/>
      <c r="E44" s="48"/>
      <c r="F44" s="48"/>
      <c r="G44" s="48"/>
      <c r="H44" s="48"/>
      <c r="I44" s="29"/>
      <c r="J44" s="2"/>
      <c r="K44" s="2"/>
      <c r="L44" s="2"/>
      <c r="M44" s="1"/>
      <c r="N44" s="2"/>
      <c r="O44" s="2"/>
      <c r="P44" s="2"/>
      <c r="Q44" s="1"/>
      <c r="R44" s="2"/>
      <c r="S44" s="2"/>
      <c r="T44" s="2"/>
      <c r="U44" s="1"/>
      <c r="V44" s="2"/>
      <c r="W44" s="2"/>
      <c r="X44" s="2"/>
      <c r="Y44" s="1"/>
      <c r="Z44" s="2"/>
      <c r="AA44" s="2"/>
      <c r="AB44" s="2"/>
      <c r="AC44" s="1"/>
      <c r="AD44" s="2"/>
      <c r="AE44" s="2"/>
      <c r="AF44" s="2"/>
      <c r="AG44" s="1"/>
      <c r="AH44" s="2"/>
      <c r="AI44" s="2"/>
      <c r="AJ44" s="2"/>
      <c r="AK44" s="1"/>
      <c r="AL44" s="2"/>
      <c r="AM44" s="2"/>
      <c r="AN44" s="2"/>
      <c r="AO44" s="1"/>
      <c r="AP44" s="2"/>
      <c r="AQ44" s="1"/>
      <c r="AR44" s="2"/>
      <c r="AS44" s="1"/>
      <c r="AT44" s="2"/>
      <c r="AU44" s="2"/>
      <c r="AV44" s="2"/>
      <c r="AW44" s="1"/>
      <c r="AX44" s="2"/>
    </row>
    <row r="45" spans="1:50" x14ac:dyDescent="0.25">
      <c r="A45" s="30"/>
      <c r="B45" s="31"/>
      <c r="C45" s="31"/>
      <c r="D45" s="32"/>
      <c r="E45" s="31"/>
      <c r="F45" s="36"/>
      <c r="G45" s="36"/>
      <c r="H45" s="36"/>
      <c r="I45" s="29"/>
      <c r="J45" s="36"/>
      <c r="K45" s="1"/>
      <c r="L45" s="2"/>
      <c r="M45" s="1"/>
      <c r="N45" s="2"/>
      <c r="O45" s="2"/>
      <c r="P45" s="2"/>
      <c r="Q45" s="1"/>
      <c r="R45" s="2"/>
      <c r="S45" s="1"/>
      <c r="T45" s="2"/>
      <c r="U45" s="1"/>
      <c r="V45" s="2"/>
      <c r="W45" s="2"/>
      <c r="X45" s="2"/>
      <c r="Y45" s="1"/>
      <c r="Z45" s="2"/>
      <c r="AA45" s="1"/>
      <c r="AB45" s="2"/>
      <c r="AC45" s="1"/>
      <c r="AD45" s="2"/>
      <c r="AE45" s="2"/>
      <c r="AF45" s="2"/>
      <c r="AG45" s="1"/>
      <c r="AH45" s="2"/>
      <c r="AI45" s="1"/>
      <c r="AJ45" s="2"/>
      <c r="AK45" s="1"/>
      <c r="AL45" s="2"/>
      <c r="AM45" s="2"/>
      <c r="AN45" s="2"/>
      <c r="AO45" s="1"/>
      <c r="AP45" s="2"/>
      <c r="AQ45" s="1"/>
      <c r="AR45" s="2"/>
      <c r="AS45" s="1"/>
      <c r="AT45" s="2"/>
      <c r="AU45" s="2"/>
      <c r="AV45" s="2"/>
      <c r="AW45" s="1"/>
      <c r="AX45" s="2"/>
    </row>
    <row r="46" spans="1:50" x14ac:dyDescent="0.25">
      <c r="A46" s="33"/>
      <c r="B46" s="1"/>
      <c r="C46" s="1"/>
      <c r="D46" s="2"/>
      <c r="E46" s="1"/>
      <c r="F46" s="2"/>
      <c r="G46" s="2"/>
      <c r="H46" s="2"/>
      <c r="I46" s="1"/>
      <c r="J46" s="2"/>
      <c r="K46" s="1"/>
      <c r="L46" s="2"/>
      <c r="M46" s="1"/>
      <c r="N46" s="2"/>
      <c r="O46" s="2"/>
      <c r="P46" s="2"/>
      <c r="Q46" s="1"/>
      <c r="R46" s="2"/>
      <c r="S46" s="1"/>
      <c r="T46" s="2"/>
      <c r="U46" s="1"/>
      <c r="V46" s="2"/>
      <c r="W46" s="2"/>
      <c r="X46" s="2"/>
      <c r="Y46" s="1"/>
      <c r="Z46" s="2"/>
      <c r="AA46" s="1"/>
      <c r="AB46" s="2"/>
      <c r="AC46" s="1"/>
      <c r="AD46" s="2"/>
      <c r="AE46" s="2"/>
      <c r="AF46" s="2"/>
      <c r="AG46" s="1"/>
      <c r="AH46" s="2"/>
      <c r="AI46" s="1"/>
      <c r="AJ46" s="2"/>
      <c r="AK46" s="1"/>
      <c r="AL46" s="2"/>
      <c r="AM46" s="2"/>
      <c r="AN46" s="2"/>
      <c r="AO46" s="1"/>
      <c r="AP46" s="2"/>
      <c r="AQ46" s="1"/>
      <c r="AR46" s="2"/>
      <c r="AS46" s="1"/>
      <c r="AT46" s="2"/>
      <c r="AU46" s="2"/>
      <c r="AV46" s="2"/>
      <c r="AW46" s="1"/>
      <c r="AX46" s="2"/>
    </row>
  </sheetData>
  <mergeCells count="37">
    <mergeCell ref="A1:J1"/>
    <mergeCell ref="A3:F4"/>
    <mergeCell ref="C5:J5"/>
    <mergeCell ref="A6:B6"/>
    <mergeCell ref="A8:A10"/>
    <mergeCell ref="B8:B10"/>
    <mergeCell ref="C8:J8"/>
    <mergeCell ref="AA8:AH8"/>
    <mergeCell ref="AI8:AP8"/>
    <mergeCell ref="AQ8:AX8"/>
    <mergeCell ref="C9:D9"/>
    <mergeCell ref="E9:F9"/>
    <mergeCell ref="G9:H9"/>
    <mergeCell ref="I9:J9"/>
    <mergeCell ref="K9:L9"/>
    <mergeCell ref="Q9:R9"/>
    <mergeCell ref="S9:T9"/>
    <mergeCell ref="U9:V9"/>
    <mergeCell ref="W9:X9"/>
    <mergeCell ref="K8:R8"/>
    <mergeCell ref="S8:Z8"/>
    <mergeCell ref="AW9:AX9"/>
    <mergeCell ref="AS9:AT9"/>
    <mergeCell ref="A42:H44"/>
    <mergeCell ref="AK9:AL9"/>
    <mergeCell ref="AM9:AN9"/>
    <mergeCell ref="AO9:AP9"/>
    <mergeCell ref="AQ9:AR9"/>
    <mergeCell ref="M9:N9"/>
    <mergeCell ref="O9:P9"/>
    <mergeCell ref="AU9:AV9"/>
    <mergeCell ref="Y9:Z9"/>
    <mergeCell ref="AA9:AB9"/>
    <mergeCell ref="AC9:AD9"/>
    <mergeCell ref="AE9:AF9"/>
    <mergeCell ref="AG9:AH9"/>
    <mergeCell ref="AI9:AJ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LBSMISIII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SLBC</dc:creator>
  <cp:lastModifiedBy>6496490</cp:lastModifiedBy>
  <dcterms:created xsi:type="dcterms:W3CDTF">2020-08-18T05:04:22Z</dcterms:created>
  <dcterms:modified xsi:type="dcterms:W3CDTF">2024-12-04T06:41:08Z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2024-12-04T06:35:03Z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870ea1c9-80e4-46d4-a00a-7486dc34ea74</vt:lpwstr>
  </property>
  <property fmtid="{D5CDD505-2E9C-101B-9397-08002B2CF9AE}" pid="8" name="MSIP_Label_183ada4e-448b-4689-9b53-cdfe99a249d2_ContentBits">
    <vt:lpwstr>0</vt:lpwstr>
  </property>
</Properties>
</file>